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kitsap911-my.sharepoint.com/personal/speabody_kitsap911_org/Documents/Documents/DC Power/RFP Website Documents/"/>
    </mc:Choice>
  </mc:AlternateContent>
  <xr:revisionPtr revIDLastSave="0" documentId="8_{2BDAD2DE-F987-4DC6-99DA-6C73E2486A9D}" xr6:coauthVersionLast="47" xr6:coauthVersionMax="47" xr10:uidLastSave="{00000000-0000-0000-0000-000000000000}"/>
  <bookViews>
    <workbookView xWindow="-108" yWindow="-108" windowWidth="23256" windowHeight="12576" xr2:uid="{00000000-000D-0000-FFFF-FFFF00000000}"/>
  </bookViews>
  <sheets>
    <sheet name="Instructions" sheetId="3" r:id="rId1"/>
    <sheet name="Replacement BOM&amp;S" sheetId="2" r:id="rId2"/>
    <sheet name="New Site BOM&amp;S "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5" l="1"/>
  <c r="G52" i="2"/>
  <c r="AB12" i="2"/>
  <c r="AH12" i="2"/>
  <c r="AF12" i="2"/>
  <c r="AD12" i="2"/>
  <c r="Z12" i="2"/>
  <c r="X12" i="2"/>
  <c r="V12" i="2"/>
  <c r="T12" i="2"/>
  <c r="R12" i="2"/>
  <c r="P12" i="2"/>
  <c r="N12" i="2"/>
  <c r="L12" i="2"/>
  <c r="J12" i="2"/>
  <c r="F12" i="2"/>
  <c r="G12" i="2" s="1"/>
  <c r="A12" i="2"/>
  <c r="AH8" i="2"/>
  <c r="AF8" i="2"/>
  <c r="AD8" i="2"/>
  <c r="AB8" i="2"/>
  <c r="Z8" i="2"/>
  <c r="X8" i="2"/>
  <c r="V8" i="2"/>
  <c r="T8" i="2"/>
  <c r="R8" i="2"/>
  <c r="P8" i="2"/>
  <c r="N8" i="2"/>
  <c r="L8" i="2"/>
  <c r="J8" i="2"/>
  <c r="F8" i="2"/>
  <c r="G8" i="2" s="1"/>
  <c r="J8" i="5"/>
  <c r="G8" i="5"/>
  <c r="J39" i="5" l="1"/>
  <c r="F39" i="5"/>
  <c r="G39" i="5" s="1"/>
  <c r="J38" i="5"/>
  <c r="F38" i="5"/>
  <c r="G38" i="5" s="1"/>
  <c r="J37" i="5"/>
  <c r="F37" i="5"/>
  <c r="G37" i="5" s="1"/>
  <c r="AH46" i="2"/>
  <c r="AF46" i="2"/>
  <c r="AD46" i="2"/>
  <c r="AB46" i="2"/>
  <c r="Z46" i="2"/>
  <c r="X46" i="2"/>
  <c r="V46" i="2"/>
  <c r="T46" i="2"/>
  <c r="R46" i="2"/>
  <c r="P46" i="2"/>
  <c r="N46" i="2"/>
  <c r="L46" i="2"/>
  <c r="J46" i="2"/>
  <c r="F46" i="2"/>
  <c r="G46" i="2" s="1"/>
  <c r="AH45" i="2"/>
  <c r="AF45" i="2"/>
  <c r="AD45" i="2"/>
  <c r="AB45" i="2"/>
  <c r="Z45" i="2"/>
  <c r="X45" i="2"/>
  <c r="V45" i="2"/>
  <c r="T45" i="2"/>
  <c r="R45" i="2"/>
  <c r="P45" i="2"/>
  <c r="N45" i="2"/>
  <c r="L45" i="2"/>
  <c r="J45" i="2"/>
  <c r="F45" i="2"/>
  <c r="G45" i="2" s="1"/>
  <c r="F15" i="5"/>
  <c r="G15" i="5" s="1"/>
  <c r="J15" i="5"/>
  <c r="F21" i="2"/>
  <c r="G21" i="2" s="1"/>
  <c r="J21" i="2"/>
  <c r="L21" i="2"/>
  <c r="N21" i="2"/>
  <c r="P21" i="2"/>
  <c r="R21" i="2"/>
  <c r="T21" i="2"/>
  <c r="V21" i="2"/>
  <c r="X21" i="2"/>
  <c r="Z21" i="2"/>
  <c r="AB21" i="2"/>
  <c r="AD21" i="2"/>
  <c r="AF21" i="2"/>
  <c r="AH21" i="2"/>
  <c r="F71" i="2"/>
  <c r="F70" i="2"/>
  <c r="F69" i="2"/>
  <c r="F68" i="2"/>
  <c r="AH94" i="2"/>
  <c r="AF94" i="2"/>
  <c r="AD94" i="2"/>
  <c r="AB94" i="2"/>
  <c r="Z94" i="2"/>
  <c r="X94" i="2"/>
  <c r="V94" i="2"/>
  <c r="T94" i="2"/>
  <c r="R94" i="2"/>
  <c r="P94" i="2"/>
  <c r="N94" i="2"/>
  <c r="L94" i="2"/>
  <c r="J94" i="2"/>
  <c r="F94" i="2"/>
  <c r="AH93" i="2"/>
  <c r="AF93" i="2"/>
  <c r="AD93" i="2"/>
  <c r="AB93" i="2"/>
  <c r="Z93" i="2"/>
  <c r="X93" i="2"/>
  <c r="V93" i="2"/>
  <c r="T93" i="2"/>
  <c r="R93" i="2"/>
  <c r="P93" i="2"/>
  <c r="N93" i="2"/>
  <c r="L93" i="2"/>
  <c r="J93" i="2"/>
  <c r="F93" i="2"/>
  <c r="AH92" i="2"/>
  <c r="AF92" i="2"/>
  <c r="AD92" i="2"/>
  <c r="AB92" i="2"/>
  <c r="Z92" i="2"/>
  <c r="X92" i="2"/>
  <c r="V92" i="2"/>
  <c r="T92" i="2"/>
  <c r="R92" i="2"/>
  <c r="P92" i="2"/>
  <c r="N92" i="2"/>
  <c r="L92" i="2"/>
  <c r="J92" i="2"/>
  <c r="F92" i="2"/>
  <c r="AH91" i="2"/>
  <c r="AF91" i="2"/>
  <c r="AD91" i="2"/>
  <c r="AB91" i="2"/>
  <c r="Z91" i="2"/>
  <c r="X91" i="2"/>
  <c r="V91" i="2"/>
  <c r="T91" i="2"/>
  <c r="R91" i="2"/>
  <c r="P91" i="2"/>
  <c r="N91" i="2"/>
  <c r="L91" i="2"/>
  <c r="J91" i="2"/>
  <c r="F91" i="2"/>
  <c r="AH90" i="2"/>
  <c r="AF90" i="2"/>
  <c r="AD90" i="2"/>
  <c r="AB90" i="2"/>
  <c r="Z90" i="2"/>
  <c r="X90" i="2"/>
  <c r="V90" i="2"/>
  <c r="T90" i="2"/>
  <c r="R90" i="2"/>
  <c r="P90" i="2"/>
  <c r="N90" i="2"/>
  <c r="L90" i="2"/>
  <c r="J90" i="2"/>
  <c r="F90" i="2"/>
  <c r="AH89" i="2"/>
  <c r="AF89" i="2"/>
  <c r="AD89" i="2"/>
  <c r="AB89" i="2"/>
  <c r="Z89" i="2"/>
  <c r="X89" i="2"/>
  <c r="V89" i="2"/>
  <c r="T89" i="2"/>
  <c r="R89" i="2"/>
  <c r="P89" i="2"/>
  <c r="N89" i="2"/>
  <c r="L89" i="2"/>
  <c r="J89" i="2"/>
  <c r="F89" i="2"/>
  <c r="AH88" i="2"/>
  <c r="AF88" i="2"/>
  <c r="AD88" i="2"/>
  <c r="AB88" i="2"/>
  <c r="Z88" i="2"/>
  <c r="X88" i="2"/>
  <c r="V88" i="2"/>
  <c r="T88" i="2"/>
  <c r="R88" i="2"/>
  <c r="P88" i="2"/>
  <c r="N88" i="2"/>
  <c r="L88" i="2"/>
  <c r="J88" i="2"/>
  <c r="F88" i="2"/>
  <c r="AH87" i="2"/>
  <c r="AF87" i="2"/>
  <c r="AD87" i="2"/>
  <c r="AB87" i="2"/>
  <c r="Z87" i="2"/>
  <c r="X87" i="2"/>
  <c r="V87" i="2"/>
  <c r="T87" i="2"/>
  <c r="R87" i="2"/>
  <c r="P87" i="2"/>
  <c r="N87" i="2"/>
  <c r="L87" i="2"/>
  <c r="J87" i="2"/>
  <c r="F87" i="2"/>
  <c r="AH86" i="2"/>
  <c r="AF86" i="2"/>
  <c r="AD86" i="2"/>
  <c r="AB86" i="2"/>
  <c r="Z86" i="2"/>
  <c r="X86" i="2"/>
  <c r="V86" i="2"/>
  <c r="T86" i="2"/>
  <c r="R86" i="2"/>
  <c r="P86" i="2"/>
  <c r="N86" i="2"/>
  <c r="L86" i="2"/>
  <c r="J86" i="2"/>
  <c r="F86" i="2"/>
  <c r="AH85" i="2"/>
  <c r="AF85" i="2"/>
  <c r="AD85" i="2"/>
  <c r="AB85" i="2"/>
  <c r="Z85" i="2"/>
  <c r="X85" i="2"/>
  <c r="V85" i="2"/>
  <c r="T85" i="2"/>
  <c r="R85" i="2"/>
  <c r="P85" i="2"/>
  <c r="N85" i="2"/>
  <c r="L85" i="2"/>
  <c r="J85" i="2"/>
  <c r="F85" i="2"/>
  <c r="AH84" i="2"/>
  <c r="AF84" i="2"/>
  <c r="AD84" i="2"/>
  <c r="AB84" i="2"/>
  <c r="Z84" i="2"/>
  <c r="X84" i="2"/>
  <c r="V84" i="2"/>
  <c r="T84" i="2"/>
  <c r="R84" i="2"/>
  <c r="P84" i="2"/>
  <c r="N84" i="2"/>
  <c r="L84" i="2"/>
  <c r="J84" i="2"/>
  <c r="F84" i="2"/>
  <c r="AH83" i="2"/>
  <c r="AF83" i="2"/>
  <c r="AD83" i="2"/>
  <c r="AB83" i="2"/>
  <c r="Z83" i="2"/>
  <c r="X83" i="2"/>
  <c r="V83" i="2"/>
  <c r="T83" i="2"/>
  <c r="R83" i="2"/>
  <c r="P83" i="2"/>
  <c r="N83" i="2"/>
  <c r="L83" i="2"/>
  <c r="J83" i="2"/>
  <c r="F83" i="2"/>
  <c r="AH82" i="2"/>
  <c r="AF82" i="2"/>
  <c r="AD82" i="2"/>
  <c r="AB82" i="2"/>
  <c r="Z82" i="2"/>
  <c r="X82" i="2"/>
  <c r="V82" i="2"/>
  <c r="T82" i="2"/>
  <c r="R82" i="2"/>
  <c r="P82" i="2"/>
  <c r="N82" i="2"/>
  <c r="L82" i="2"/>
  <c r="J82" i="2"/>
  <c r="F82" i="2"/>
  <c r="AH81" i="2"/>
  <c r="AF81" i="2"/>
  <c r="AD81" i="2"/>
  <c r="AB81" i="2"/>
  <c r="Z81" i="2"/>
  <c r="X81" i="2"/>
  <c r="V81" i="2"/>
  <c r="T81" i="2"/>
  <c r="R81" i="2"/>
  <c r="P81" i="2"/>
  <c r="N81" i="2"/>
  <c r="L81" i="2"/>
  <c r="J81" i="2"/>
  <c r="F81" i="2"/>
  <c r="F79" i="2"/>
  <c r="F80" i="2"/>
  <c r="F95" i="2"/>
  <c r="G95" i="2" s="1"/>
  <c r="F78" i="2"/>
  <c r="F77" i="2"/>
  <c r="F76" i="2"/>
  <c r="F75" i="2"/>
  <c r="F74" i="2"/>
  <c r="AH80" i="2"/>
  <c r="AF80" i="2"/>
  <c r="AD80" i="2"/>
  <c r="AB80" i="2"/>
  <c r="Z80" i="2"/>
  <c r="X80" i="2"/>
  <c r="V80" i="2"/>
  <c r="T80" i="2"/>
  <c r="R80" i="2"/>
  <c r="P80" i="2"/>
  <c r="N80" i="2"/>
  <c r="L80" i="2"/>
  <c r="AH79" i="2"/>
  <c r="AF79" i="2"/>
  <c r="AD79" i="2"/>
  <c r="AB79" i="2"/>
  <c r="Z79" i="2"/>
  <c r="X79" i="2"/>
  <c r="V79" i="2"/>
  <c r="T79" i="2"/>
  <c r="R79" i="2"/>
  <c r="P79" i="2"/>
  <c r="N79" i="2"/>
  <c r="L79" i="2"/>
  <c r="AH78" i="2"/>
  <c r="AF78" i="2"/>
  <c r="AD78" i="2"/>
  <c r="AB78" i="2"/>
  <c r="Z78" i="2"/>
  <c r="X78" i="2"/>
  <c r="V78" i="2"/>
  <c r="T78" i="2"/>
  <c r="R78" i="2"/>
  <c r="P78" i="2"/>
  <c r="N78" i="2"/>
  <c r="L78" i="2"/>
  <c r="AH77" i="2"/>
  <c r="AF77" i="2"/>
  <c r="AD77" i="2"/>
  <c r="AB77" i="2"/>
  <c r="Z77" i="2"/>
  <c r="X77" i="2"/>
  <c r="V77" i="2"/>
  <c r="T77" i="2"/>
  <c r="R77" i="2"/>
  <c r="P77" i="2"/>
  <c r="N77" i="2"/>
  <c r="L77" i="2"/>
  <c r="AH76" i="2"/>
  <c r="AF76" i="2"/>
  <c r="AD76" i="2"/>
  <c r="AB76" i="2"/>
  <c r="Z76" i="2"/>
  <c r="X76" i="2"/>
  <c r="V76" i="2"/>
  <c r="T76" i="2"/>
  <c r="R76" i="2"/>
  <c r="P76" i="2"/>
  <c r="N76" i="2"/>
  <c r="L76" i="2"/>
  <c r="AH75" i="2"/>
  <c r="AF75" i="2"/>
  <c r="AD75" i="2"/>
  <c r="AB75" i="2"/>
  <c r="Z75" i="2"/>
  <c r="X75" i="2"/>
  <c r="V75" i="2"/>
  <c r="T75" i="2"/>
  <c r="R75" i="2"/>
  <c r="P75" i="2"/>
  <c r="N75" i="2"/>
  <c r="L75" i="2"/>
  <c r="AH74" i="2"/>
  <c r="AF74" i="2"/>
  <c r="AD74" i="2"/>
  <c r="AB74" i="2"/>
  <c r="Z74" i="2"/>
  <c r="X74" i="2"/>
  <c r="V74" i="2"/>
  <c r="T74" i="2"/>
  <c r="R74" i="2"/>
  <c r="P74" i="2"/>
  <c r="N74" i="2"/>
  <c r="L74" i="2"/>
  <c r="AH95" i="2"/>
  <c r="AF95" i="2"/>
  <c r="AD95" i="2"/>
  <c r="AB95" i="2"/>
  <c r="Z95" i="2"/>
  <c r="X95" i="2"/>
  <c r="V95" i="2"/>
  <c r="T95" i="2"/>
  <c r="R95" i="2"/>
  <c r="P95" i="2"/>
  <c r="N95" i="2"/>
  <c r="L95" i="2"/>
  <c r="J95" i="2"/>
  <c r="J80" i="2"/>
  <c r="J79" i="2"/>
  <c r="J78" i="2"/>
  <c r="J77" i="2"/>
  <c r="J76" i="2"/>
  <c r="J75" i="2"/>
  <c r="J74" i="2"/>
  <c r="J63" i="5"/>
  <c r="J62" i="5"/>
  <c r="J61" i="5"/>
  <c r="J59" i="5"/>
  <c r="J58" i="5"/>
  <c r="J60" i="5"/>
  <c r="G100" i="2" l="1"/>
  <c r="G71" i="2"/>
  <c r="G70" i="2"/>
  <c r="G69" i="2"/>
  <c r="G68" i="2"/>
  <c r="G71" i="5"/>
  <c r="G69" i="5"/>
  <c r="F52" i="5"/>
  <c r="G52" i="5" s="1"/>
  <c r="F51" i="5"/>
  <c r="G51" i="5" s="1"/>
  <c r="F48" i="5"/>
  <c r="G48" i="5" s="1"/>
  <c r="F47" i="5"/>
  <c r="G47" i="5" s="1"/>
  <c r="F43" i="5"/>
  <c r="G43" i="5" s="1"/>
  <c r="F42" i="5"/>
  <c r="G42" i="5" s="1"/>
  <c r="F36" i="5"/>
  <c r="G36" i="5" s="1"/>
  <c r="F32" i="5"/>
  <c r="G32" i="5" s="1"/>
  <c r="F28" i="5"/>
  <c r="G28" i="5" s="1"/>
  <c r="F29" i="5"/>
  <c r="G29" i="5" s="1"/>
  <c r="F27" i="5"/>
  <c r="G27" i="5" s="1"/>
  <c r="J27" i="5"/>
  <c r="F24" i="5"/>
  <c r="G24" i="5" s="1"/>
  <c r="F23" i="5"/>
  <c r="G23" i="5" s="1"/>
  <c r="J24" i="5"/>
  <c r="J23" i="5"/>
  <c r="F19" i="5"/>
  <c r="G19" i="5" s="1"/>
  <c r="F16" i="5"/>
  <c r="G16" i="5" s="1"/>
  <c r="J16" i="5"/>
  <c r="F12" i="5"/>
  <c r="G12" i="5" s="1"/>
  <c r="F11" i="5"/>
  <c r="G11" i="5" s="1"/>
  <c r="F7" i="5"/>
  <c r="G7" i="5" s="1"/>
  <c r="J12" i="5"/>
  <c r="J11" i="5"/>
  <c r="J73" i="5"/>
  <c r="G73" i="5"/>
  <c r="J71" i="5"/>
  <c r="J69" i="5"/>
  <c r="J67" i="5"/>
  <c r="G67" i="5"/>
  <c r="J64" i="5"/>
  <c r="J52" i="5"/>
  <c r="J51" i="5"/>
  <c r="J48" i="5"/>
  <c r="J47" i="5"/>
  <c r="J43" i="5"/>
  <c r="J42" i="5"/>
  <c r="J36" i="5"/>
  <c r="J32" i="5"/>
  <c r="J29" i="5"/>
  <c r="J28" i="5"/>
  <c r="A27" i="5"/>
  <c r="A28" i="5" s="1"/>
  <c r="J19" i="5"/>
  <c r="J7" i="5"/>
  <c r="A7" i="5"/>
  <c r="A8" i="5" s="1"/>
  <c r="AH104" i="2"/>
  <c r="AH102" i="2"/>
  <c r="AH100" i="2"/>
  <c r="AH98" i="2"/>
  <c r="AF104" i="2"/>
  <c r="AF102" i="2"/>
  <c r="AF100" i="2"/>
  <c r="AF98" i="2"/>
  <c r="AD104" i="2"/>
  <c r="AD102" i="2"/>
  <c r="AD100" i="2"/>
  <c r="AD98" i="2"/>
  <c r="AB104" i="2"/>
  <c r="AB102" i="2"/>
  <c r="AB100" i="2"/>
  <c r="AB98" i="2"/>
  <c r="Z104" i="2"/>
  <c r="Z102" i="2"/>
  <c r="Z100" i="2"/>
  <c r="Z98" i="2"/>
  <c r="X104" i="2"/>
  <c r="X102" i="2"/>
  <c r="X100" i="2"/>
  <c r="X98" i="2"/>
  <c r="V104" i="2"/>
  <c r="V102" i="2"/>
  <c r="V100" i="2"/>
  <c r="V98" i="2"/>
  <c r="T104" i="2"/>
  <c r="T102" i="2"/>
  <c r="T100" i="2"/>
  <c r="T98" i="2"/>
  <c r="R104" i="2"/>
  <c r="R102" i="2"/>
  <c r="R100" i="2"/>
  <c r="R98" i="2"/>
  <c r="P104" i="2"/>
  <c r="P102" i="2"/>
  <c r="P100" i="2"/>
  <c r="P98" i="2"/>
  <c r="N104" i="2"/>
  <c r="N102" i="2"/>
  <c r="N100" i="2"/>
  <c r="N98" i="2"/>
  <c r="L104" i="2"/>
  <c r="L102" i="2"/>
  <c r="L100" i="2"/>
  <c r="L98" i="2"/>
  <c r="J104" i="2"/>
  <c r="J102" i="2"/>
  <c r="J100" i="2"/>
  <c r="J98" i="2"/>
  <c r="AH71" i="2"/>
  <c r="AH70" i="2"/>
  <c r="AH69" i="2"/>
  <c r="AH68" i="2"/>
  <c r="AF71" i="2"/>
  <c r="AF70" i="2"/>
  <c r="AF69" i="2"/>
  <c r="AF68" i="2"/>
  <c r="AD71" i="2"/>
  <c r="AD70" i="2"/>
  <c r="AD69" i="2"/>
  <c r="AD68" i="2"/>
  <c r="AB71" i="2"/>
  <c r="AB70" i="2"/>
  <c r="AB69" i="2"/>
  <c r="AB68" i="2"/>
  <c r="Z71" i="2"/>
  <c r="Z70" i="2"/>
  <c r="Z69" i="2"/>
  <c r="Z68" i="2"/>
  <c r="X71" i="2"/>
  <c r="X70" i="2"/>
  <c r="X69" i="2"/>
  <c r="X68" i="2"/>
  <c r="V71" i="2"/>
  <c r="V70" i="2"/>
  <c r="V69" i="2"/>
  <c r="V68" i="2"/>
  <c r="T71" i="2"/>
  <c r="T70" i="2"/>
  <c r="T69" i="2"/>
  <c r="T68" i="2"/>
  <c r="R71" i="2"/>
  <c r="R70" i="2"/>
  <c r="R69" i="2"/>
  <c r="R68" i="2"/>
  <c r="P71" i="2"/>
  <c r="P70" i="2"/>
  <c r="P69" i="2"/>
  <c r="P68" i="2"/>
  <c r="N71" i="2"/>
  <c r="N70" i="2"/>
  <c r="N69" i="2"/>
  <c r="N68" i="2"/>
  <c r="L71" i="2"/>
  <c r="L70" i="2"/>
  <c r="L69" i="2"/>
  <c r="L68" i="2"/>
  <c r="J71" i="2"/>
  <c r="J70" i="2"/>
  <c r="J69" i="2"/>
  <c r="J68" i="2"/>
  <c r="AH65" i="2"/>
  <c r="AH64" i="2"/>
  <c r="AH63" i="2"/>
  <c r="AH62" i="2"/>
  <c r="AH61" i="2"/>
  <c r="AF65" i="2"/>
  <c r="AF64" i="2"/>
  <c r="AF63" i="2"/>
  <c r="AF62" i="2"/>
  <c r="AF61" i="2"/>
  <c r="AD65" i="2"/>
  <c r="AD64" i="2"/>
  <c r="AD63" i="2"/>
  <c r="AD62" i="2"/>
  <c r="AD61" i="2"/>
  <c r="AB65" i="2"/>
  <c r="AB64" i="2"/>
  <c r="AB63" i="2"/>
  <c r="AB62" i="2"/>
  <c r="AB61" i="2"/>
  <c r="Z65" i="2"/>
  <c r="Z64" i="2"/>
  <c r="Z63" i="2"/>
  <c r="Z62" i="2"/>
  <c r="Z61" i="2"/>
  <c r="X65" i="2"/>
  <c r="X64" i="2"/>
  <c r="X63" i="2"/>
  <c r="X62" i="2"/>
  <c r="X61" i="2"/>
  <c r="V65" i="2"/>
  <c r="V64" i="2"/>
  <c r="V63" i="2"/>
  <c r="V62" i="2"/>
  <c r="V61" i="2"/>
  <c r="T65" i="2"/>
  <c r="T64" i="2"/>
  <c r="T63" i="2"/>
  <c r="T62" i="2"/>
  <c r="T61" i="2"/>
  <c r="R65" i="2"/>
  <c r="R64" i="2"/>
  <c r="R63" i="2"/>
  <c r="R62" i="2"/>
  <c r="R61" i="2"/>
  <c r="P65" i="2"/>
  <c r="P64" i="2"/>
  <c r="P63" i="2"/>
  <c r="P62" i="2"/>
  <c r="P61" i="2"/>
  <c r="N65" i="2"/>
  <c r="N64" i="2"/>
  <c r="N63" i="2"/>
  <c r="N62" i="2"/>
  <c r="N61" i="2"/>
  <c r="L65" i="2"/>
  <c r="L64" i="2"/>
  <c r="L63" i="2"/>
  <c r="L62" i="2"/>
  <c r="L61" i="2"/>
  <c r="J65" i="2"/>
  <c r="J64" i="2"/>
  <c r="J63" i="2"/>
  <c r="J62" i="2"/>
  <c r="J61" i="2"/>
  <c r="AH58" i="2"/>
  <c r="AH57" i="2"/>
  <c r="AF58" i="2"/>
  <c r="AF57" i="2"/>
  <c r="AD58" i="2"/>
  <c r="AD57" i="2"/>
  <c r="AB58" i="2"/>
  <c r="AB57" i="2"/>
  <c r="Z58" i="2"/>
  <c r="Z57" i="2"/>
  <c r="X58" i="2"/>
  <c r="X57" i="2"/>
  <c r="V58" i="2"/>
  <c r="V57" i="2"/>
  <c r="T58" i="2"/>
  <c r="T57" i="2"/>
  <c r="R58" i="2"/>
  <c r="R57" i="2"/>
  <c r="P58" i="2"/>
  <c r="P57" i="2"/>
  <c r="N58" i="2"/>
  <c r="N57" i="2"/>
  <c r="L58" i="2"/>
  <c r="L57" i="2"/>
  <c r="J58" i="2"/>
  <c r="J57" i="2"/>
  <c r="AH53" i="2"/>
  <c r="AH52" i="2"/>
  <c r="AH51" i="2"/>
  <c r="AH50" i="2"/>
  <c r="AF53" i="2"/>
  <c r="AF52" i="2"/>
  <c r="AF51" i="2"/>
  <c r="AF50" i="2"/>
  <c r="AD53" i="2"/>
  <c r="AD52" i="2"/>
  <c r="AD51" i="2"/>
  <c r="AD50" i="2"/>
  <c r="AB53" i="2"/>
  <c r="AB52" i="2"/>
  <c r="AB51" i="2"/>
  <c r="AB50" i="2"/>
  <c r="Z53" i="2"/>
  <c r="Z52" i="2"/>
  <c r="Z51" i="2"/>
  <c r="Z50" i="2"/>
  <c r="X53" i="2"/>
  <c r="X52" i="2"/>
  <c r="X51" i="2"/>
  <c r="X50" i="2"/>
  <c r="V53" i="2"/>
  <c r="V52" i="2"/>
  <c r="V51" i="2"/>
  <c r="V50" i="2"/>
  <c r="T53" i="2"/>
  <c r="T52" i="2"/>
  <c r="T51" i="2"/>
  <c r="T50" i="2"/>
  <c r="R53" i="2"/>
  <c r="R52" i="2"/>
  <c r="R51" i="2"/>
  <c r="R50" i="2"/>
  <c r="P53" i="2"/>
  <c r="P52" i="2"/>
  <c r="P51" i="2"/>
  <c r="P50" i="2"/>
  <c r="N53" i="2"/>
  <c r="N52" i="2"/>
  <c r="N51" i="2"/>
  <c r="N50" i="2"/>
  <c r="L53" i="2"/>
  <c r="L52" i="2"/>
  <c r="L51" i="2"/>
  <c r="L50" i="2"/>
  <c r="J53" i="2"/>
  <c r="J52" i="2"/>
  <c r="J51" i="2"/>
  <c r="J50" i="2"/>
  <c r="AH47" i="2"/>
  <c r="AH44" i="2"/>
  <c r="AH43" i="2"/>
  <c r="AH42" i="2"/>
  <c r="AF47" i="2"/>
  <c r="AF44" i="2"/>
  <c r="AF43" i="2"/>
  <c r="AF42" i="2"/>
  <c r="AD47" i="2"/>
  <c r="AD44" i="2"/>
  <c r="AD43" i="2"/>
  <c r="AD42" i="2"/>
  <c r="AB47" i="2"/>
  <c r="AB44" i="2"/>
  <c r="AB43" i="2"/>
  <c r="AB42" i="2"/>
  <c r="Z47" i="2"/>
  <c r="Z44" i="2"/>
  <c r="Z43" i="2"/>
  <c r="Z42" i="2"/>
  <c r="X47" i="2"/>
  <c r="X44" i="2"/>
  <c r="X43" i="2"/>
  <c r="X42" i="2"/>
  <c r="V47" i="2"/>
  <c r="V44" i="2"/>
  <c r="V43" i="2"/>
  <c r="V42" i="2"/>
  <c r="T47" i="2"/>
  <c r="T44" i="2"/>
  <c r="T43" i="2"/>
  <c r="T42" i="2"/>
  <c r="R47" i="2"/>
  <c r="R44" i="2"/>
  <c r="R43" i="2"/>
  <c r="R42" i="2"/>
  <c r="P47" i="2"/>
  <c r="P44" i="2"/>
  <c r="P43" i="2"/>
  <c r="P42" i="2"/>
  <c r="N47" i="2"/>
  <c r="N44" i="2"/>
  <c r="N43" i="2"/>
  <c r="N42" i="2"/>
  <c r="L47" i="2"/>
  <c r="L44" i="2"/>
  <c r="L43" i="2"/>
  <c r="L42" i="2"/>
  <c r="J44" i="2"/>
  <c r="J47" i="2"/>
  <c r="J43" i="2"/>
  <c r="J42" i="2"/>
  <c r="AH38" i="2"/>
  <c r="AH37" i="2"/>
  <c r="AF38" i="2"/>
  <c r="AF37" i="2"/>
  <c r="AD38" i="2"/>
  <c r="AD37" i="2"/>
  <c r="AB38" i="2"/>
  <c r="AB37" i="2"/>
  <c r="Z38" i="2"/>
  <c r="Z37" i="2"/>
  <c r="X38" i="2"/>
  <c r="X37" i="2"/>
  <c r="V38" i="2"/>
  <c r="V37" i="2"/>
  <c r="T38" i="2"/>
  <c r="T37" i="2"/>
  <c r="R38" i="2"/>
  <c r="R37" i="2"/>
  <c r="P38" i="2"/>
  <c r="P37" i="2"/>
  <c r="N38" i="2"/>
  <c r="N37" i="2"/>
  <c r="L38" i="2"/>
  <c r="L37" i="2"/>
  <c r="J38" i="2"/>
  <c r="J37" i="2"/>
  <c r="AH34" i="2"/>
  <c r="AH33" i="2"/>
  <c r="AH32" i="2"/>
  <c r="AF34" i="2"/>
  <c r="AF33" i="2"/>
  <c r="AF32" i="2"/>
  <c r="AD34" i="2"/>
  <c r="AD33" i="2"/>
  <c r="AD32" i="2"/>
  <c r="AB34" i="2"/>
  <c r="AB33" i="2"/>
  <c r="AB32" i="2"/>
  <c r="Z34" i="2"/>
  <c r="Z33" i="2"/>
  <c r="Z32" i="2"/>
  <c r="X34" i="2"/>
  <c r="X33" i="2"/>
  <c r="X32" i="2"/>
  <c r="V34" i="2"/>
  <c r="V33" i="2"/>
  <c r="V32" i="2"/>
  <c r="T34" i="2"/>
  <c r="T33" i="2"/>
  <c r="T32" i="2"/>
  <c r="R34" i="2"/>
  <c r="R33" i="2"/>
  <c r="R32" i="2"/>
  <c r="P34" i="2"/>
  <c r="P33" i="2"/>
  <c r="P32" i="2"/>
  <c r="N34" i="2"/>
  <c r="N33" i="2"/>
  <c r="N32" i="2"/>
  <c r="L34" i="2"/>
  <c r="L33" i="2"/>
  <c r="L32" i="2"/>
  <c r="J34" i="2"/>
  <c r="J33" i="2"/>
  <c r="J32" i="2"/>
  <c r="AH29" i="2"/>
  <c r="AH28" i="2"/>
  <c r="AF29" i="2"/>
  <c r="AF28" i="2"/>
  <c r="AD29" i="2"/>
  <c r="AD28" i="2"/>
  <c r="AB29" i="2"/>
  <c r="AB28" i="2"/>
  <c r="Z29" i="2"/>
  <c r="Z28" i="2"/>
  <c r="X29" i="2"/>
  <c r="X28" i="2"/>
  <c r="V29" i="2"/>
  <c r="V28" i="2"/>
  <c r="T29" i="2"/>
  <c r="T28" i="2"/>
  <c r="R29" i="2"/>
  <c r="R28" i="2"/>
  <c r="P29" i="2"/>
  <c r="P28" i="2"/>
  <c r="N29" i="2"/>
  <c r="N28" i="2"/>
  <c r="L29" i="2"/>
  <c r="L28" i="2"/>
  <c r="J29" i="2"/>
  <c r="J28" i="2"/>
  <c r="AH24" i="2"/>
  <c r="AF24" i="2"/>
  <c r="AD24" i="2"/>
  <c r="AB24" i="2"/>
  <c r="Z24" i="2"/>
  <c r="X24" i="2"/>
  <c r="V24" i="2"/>
  <c r="T24" i="2"/>
  <c r="R24" i="2"/>
  <c r="P24" i="2"/>
  <c r="N24" i="2"/>
  <c r="L24" i="2"/>
  <c r="J24" i="2"/>
  <c r="AH20" i="2"/>
  <c r="AF20" i="2"/>
  <c r="AD20" i="2"/>
  <c r="AB20" i="2"/>
  <c r="Z20" i="2"/>
  <c r="X20" i="2"/>
  <c r="V20" i="2"/>
  <c r="T20" i="2"/>
  <c r="R20" i="2"/>
  <c r="P20" i="2"/>
  <c r="N20" i="2"/>
  <c r="L20" i="2"/>
  <c r="J20" i="2"/>
  <c r="AH17" i="2"/>
  <c r="AH16" i="2"/>
  <c r="AH15" i="2"/>
  <c r="AF17" i="2"/>
  <c r="AF16" i="2"/>
  <c r="AF15" i="2"/>
  <c r="AD17" i="2"/>
  <c r="AD16" i="2"/>
  <c r="AD15" i="2"/>
  <c r="AB17" i="2"/>
  <c r="AB16" i="2"/>
  <c r="AB15" i="2"/>
  <c r="Z17" i="2"/>
  <c r="Z16" i="2"/>
  <c r="Z15" i="2"/>
  <c r="X17" i="2"/>
  <c r="X16" i="2"/>
  <c r="X15" i="2"/>
  <c r="V17" i="2"/>
  <c r="V16" i="2"/>
  <c r="V15" i="2"/>
  <c r="T17" i="2"/>
  <c r="T16" i="2"/>
  <c r="T15" i="2"/>
  <c r="R17" i="2"/>
  <c r="R16" i="2"/>
  <c r="R15" i="2"/>
  <c r="P17" i="2"/>
  <c r="P16" i="2"/>
  <c r="P15" i="2"/>
  <c r="N17" i="2"/>
  <c r="N16" i="2"/>
  <c r="N15" i="2"/>
  <c r="L17" i="2"/>
  <c r="L16" i="2"/>
  <c r="L15" i="2"/>
  <c r="J16" i="2"/>
  <c r="J17" i="2"/>
  <c r="J15" i="2"/>
  <c r="AH11" i="2"/>
  <c r="AH10" i="2"/>
  <c r="AH9" i="2"/>
  <c r="AH7" i="2"/>
  <c r="AF11" i="2"/>
  <c r="AF10" i="2"/>
  <c r="AF9" i="2"/>
  <c r="AF7" i="2"/>
  <c r="AD11" i="2"/>
  <c r="AD10" i="2"/>
  <c r="AD9" i="2"/>
  <c r="AD7" i="2"/>
  <c r="AB11" i="2"/>
  <c r="AB10" i="2"/>
  <c r="AB9" i="2"/>
  <c r="AB7" i="2"/>
  <c r="Z11" i="2"/>
  <c r="Z10" i="2"/>
  <c r="Z9" i="2"/>
  <c r="Z7" i="2"/>
  <c r="X11" i="2"/>
  <c r="X10" i="2"/>
  <c r="X9" i="2"/>
  <c r="X7" i="2"/>
  <c r="V11" i="2"/>
  <c r="V10" i="2"/>
  <c r="V9" i="2"/>
  <c r="V7" i="2"/>
  <c r="T11" i="2"/>
  <c r="T10" i="2"/>
  <c r="T9" i="2"/>
  <c r="T7" i="2"/>
  <c r="R11" i="2"/>
  <c r="R10" i="2"/>
  <c r="R9" i="2"/>
  <c r="R7" i="2"/>
  <c r="P11" i="2"/>
  <c r="P10" i="2"/>
  <c r="P9" i="2"/>
  <c r="P7" i="2"/>
  <c r="N11" i="2"/>
  <c r="N10" i="2"/>
  <c r="N9" i="2"/>
  <c r="N7" i="2"/>
  <c r="J11" i="2"/>
  <c r="J10" i="2"/>
  <c r="J9" i="2"/>
  <c r="J7" i="2"/>
  <c r="L7" i="2"/>
  <c r="F38" i="2"/>
  <c r="R106" i="2" l="1"/>
  <c r="AH106" i="2"/>
  <c r="AD106" i="2"/>
  <c r="V106" i="2"/>
  <c r="Z106" i="2"/>
  <c r="N106" i="2"/>
  <c r="J106" i="2"/>
  <c r="T106" i="2"/>
  <c r="AF106" i="2"/>
  <c r="P106" i="2"/>
  <c r="X106" i="2"/>
  <c r="AB106" i="2"/>
  <c r="J75" i="5"/>
  <c r="G75" i="5"/>
  <c r="G104" i="2"/>
  <c r="G102" i="2"/>
  <c r="G98" i="2"/>
  <c r="F11" i="2"/>
  <c r="G11" i="2" s="1"/>
  <c r="F20" i="2" l="1"/>
  <c r="G20" i="2" s="1"/>
  <c r="F28" i="2"/>
  <c r="G28" i="2" s="1"/>
  <c r="F10" i="2"/>
  <c r="G10" i="2" s="1"/>
  <c r="F65" i="2"/>
  <c r="G65" i="2" s="1"/>
  <c r="F64" i="2"/>
  <c r="G64" i="2" s="1"/>
  <c r="F63" i="2"/>
  <c r="G63" i="2" s="1"/>
  <c r="F62" i="2"/>
  <c r="G62" i="2" s="1"/>
  <c r="F61" i="2"/>
  <c r="G61" i="2" s="1"/>
  <c r="F58" i="2"/>
  <c r="G58" i="2" s="1"/>
  <c r="F57" i="2"/>
  <c r="G57" i="2" s="1"/>
  <c r="F53" i="2"/>
  <c r="G53" i="2" s="1"/>
  <c r="F52" i="2"/>
  <c r="F51" i="2"/>
  <c r="G51" i="2" s="1"/>
  <c r="F50" i="2"/>
  <c r="G50" i="2" s="1"/>
  <c r="F43" i="2"/>
  <c r="G43" i="2" s="1"/>
  <c r="F44" i="2"/>
  <c r="G44" i="2" s="1"/>
  <c r="F47" i="2"/>
  <c r="G47" i="2" s="1"/>
  <c r="F42" i="2"/>
  <c r="G42" i="2" s="1"/>
  <c r="G38" i="2"/>
  <c r="F37" i="2"/>
  <c r="G37" i="2" s="1"/>
  <c r="F34" i="2"/>
  <c r="G34" i="2" s="1"/>
  <c r="F33" i="2"/>
  <c r="G33" i="2" s="1"/>
  <c r="F32" i="2"/>
  <c r="G32" i="2" s="1"/>
  <c r="F24" i="2"/>
  <c r="G24" i="2" s="1"/>
  <c r="F29" i="2"/>
  <c r="G29" i="2" s="1"/>
  <c r="F17" i="2"/>
  <c r="G17" i="2" s="1"/>
  <c r="F16" i="2"/>
  <c r="G16" i="2" s="1"/>
  <c r="F15" i="2"/>
  <c r="G15" i="2" s="1"/>
  <c r="F9" i="2"/>
  <c r="G9" i="2" s="1"/>
  <c r="F7" i="2"/>
  <c r="G7" i="2" s="1"/>
  <c r="L10" i="2" l="1"/>
  <c r="L9" i="2"/>
  <c r="L11" i="2"/>
  <c r="G106" i="2"/>
  <c r="A32" i="2"/>
  <c r="A33" i="2" s="1"/>
  <c r="A7" i="2"/>
  <c r="A8" i="2" s="1"/>
  <c r="L106" i="2" l="1"/>
</calcChain>
</file>

<file path=xl/sharedStrings.xml><?xml version="1.0" encoding="utf-8"?>
<sst xmlns="http://schemas.openxmlformats.org/spreadsheetml/2006/main" count="645" uniqueCount="213">
  <si>
    <t>CC</t>
  </si>
  <si>
    <t xml:space="preserve">E30 </t>
  </si>
  <si>
    <t>GM</t>
  </si>
  <si>
    <t>HR</t>
  </si>
  <si>
    <t>LH</t>
  </si>
  <si>
    <t>MO</t>
  </si>
  <si>
    <t>NH</t>
  </si>
  <si>
    <t>OH</t>
  </si>
  <si>
    <t>SP</t>
  </si>
  <si>
    <t xml:space="preserve">SU </t>
  </si>
  <si>
    <t>TL</t>
  </si>
  <si>
    <t>EQUIPMENT LIST</t>
  </si>
  <si>
    <t>PRODUCT CODE</t>
  </si>
  <si>
    <t>UNIT</t>
  </si>
  <si>
    <t>SYSTEM</t>
  </si>
  <si>
    <t>CENCOM</t>
  </si>
  <si>
    <t>E30TH</t>
  </si>
  <si>
    <t xml:space="preserve">GOLD MTN </t>
  </si>
  <si>
    <t>HANSVILLE RD</t>
  </si>
  <si>
    <t>LINCOLN HILL</t>
  </si>
  <si>
    <t>MANDUS OLSON</t>
  </si>
  <si>
    <t>NEWBERRY HILL</t>
  </si>
  <si>
    <t>ORCHARD HGTS</t>
  </si>
  <si>
    <t>SIMON POINT</t>
  </si>
  <si>
    <t>SUQUAMISH</t>
  </si>
  <si>
    <t>TEAL LAKE</t>
  </si>
  <si>
    <t>ITEM</t>
  </si>
  <si>
    <t>DESCRIPTION</t>
  </si>
  <si>
    <t>PART NUMBER</t>
  </si>
  <si>
    <t>PRICE</t>
  </si>
  <si>
    <t>QTY</t>
  </si>
  <si>
    <t>Racks &amp; Accessories</t>
  </si>
  <si>
    <t>Racks</t>
  </si>
  <si>
    <t>Professional  Services</t>
  </si>
  <si>
    <t>Engineering Services</t>
  </si>
  <si>
    <t>Field Services</t>
  </si>
  <si>
    <t>Training</t>
  </si>
  <si>
    <t>Freight &amp; Other</t>
  </si>
  <si>
    <t>Applicable Taxes</t>
  </si>
  <si>
    <t>Management Discounts</t>
  </si>
  <si>
    <t>Other</t>
  </si>
  <si>
    <t>Grand Total</t>
  </si>
  <si>
    <t>Less any Applicable Taxes</t>
  </si>
  <si>
    <t>RECTIFIER SYSTEMS</t>
  </si>
  <si>
    <t>CA210203104</t>
  </si>
  <si>
    <t>CA210203106</t>
  </si>
  <si>
    <t>3672495500</t>
  </si>
  <si>
    <t>Rectifiers</t>
  </si>
  <si>
    <t>Various</t>
  </si>
  <si>
    <t>CBB250M</t>
  </si>
  <si>
    <t>DC Breakers</t>
  </si>
  <si>
    <t>AC Breakers</t>
  </si>
  <si>
    <t>Control and Alarm Cables</t>
  </si>
  <si>
    <t>Battery Systems</t>
  </si>
  <si>
    <t>Power Cables</t>
  </si>
  <si>
    <t>Battery Cables</t>
  </si>
  <si>
    <t>1</t>
  </si>
  <si>
    <t>N/A</t>
  </si>
  <si>
    <t>2</t>
  </si>
  <si>
    <t>15</t>
  </si>
  <si>
    <t>3</t>
  </si>
  <si>
    <t>8</t>
  </si>
  <si>
    <t>4</t>
  </si>
  <si>
    <t>5</t>
  </si>
  <si>
    <t>Load Cables</t>
  </si>
  <si>
    <t>10</t>
  </si>
  <si>
    <t>Enersys Battery System, 1 String, 24 Cells, 4 Wide</t>
  </si>
  <si>
    <t>PU</t>
  </si>
  <si>
    <t>PURDY</t>
  </si>
  <si>
    <t>25</t>
  </si>
  <si>
    <t>Lugs for Unity Battery Cables, 1/0 AWG (not required, re-use existing battery cables)</t>
  </si>
  <si>
    <t>SP2TI-MP212-A01-VV</t>
  </si>
  <si>
    <t>Enersys Battery System, 1 String, 24 Cells, 4 Wide (Gold Mtn replacement, 2 strings required)</t>
  </si>
  <si>
    <t>Freight  WA</t>
  </si>
  <si>
    <t>Unity Rectifier Replacement</t>
  </si>
  <si>
    <t>Modular Recitifier Installation</t>
  </si>
  <si>
    <t>Battery Replacement</t>
  </si>
  <si>
    <t xml:space="preserve">Battery Installation </t>
  </si>
  <si>
    <t>Replace Existing Batteries at Gold Mountain</t>
  </si>
  <si>
    <t>Install New Batteries at Cencom</t>
  </si>
  <si>
    <t>Replace Unity Rectifier Systems ( Single battery systems)</t>
  </si>
  <si>
    <t>Install New Modular Rectifier System</t>
  </si>
  <si>
    <t>Equipment Removal and Disposal</t>
  </si>
  <si>
    <t>Old Flatpack Rectifier</t>
  </si>
  <si>
    <t>Batteries</t>
  </si>
  <si>
    <t>Remove and Dispose of Old Eltek Flatpack Rectifiers</t>
  </si>
  <si>
    <t>Remove Dispose of Gold Mountain Batteries</t>
  </si>
  <si>
    <t>Remove an Dispose of Cencom Batteries</t>
  </si>
  <si>
    <t>331E23640800</t>
  </si>
  <si>
    <t>24100.601.VC</t>
  </si>
  <si>
    <t>241119.105</t>
  </si>
  <si>
    <t>SPARES</t>
  </si>
  <si>
    <t>Rectifer System</t>
  </si>
  <si>
    <t>Battery Cables for Replacement Unity Rectifiers (re-use existing 1/0 AWG, AWM battery cables)</t>
  </si>
  <si>
    <t>3900106800</t>
  </si>
  <si>
    <t>SEISMIC RELAY RACK 23" INCHES WIDE 7' FEET HIGH WITH A 5" RAIL WIDTH
WELDED RACK WITH APPROXIMATE WEIGHT OF 100 POUNDS EMPTY
44 USABLE RACK SPACES</t>
  </si>
  <si>
    <t>CIRCUIT BREAKER, 250 AMP TRIPLE POLE PLUG-IN BULLET, MID-TRIP
INCLUDES 3798102673 TRIPLE POLE STRAP 3/8" X 1" CENTER</t>
  </si>
  <si>
    <t>Smartpack2 Basic Industrial Controller (Replacement for 242100.601, 242100.601.IN, or 242100.601.VC)
Used as a replacement/spare unit for IBB, Mod HE, Ecotower, ET380, and Scalable systems
Unconfigured controller that must be programmed after installation with saved profile (XML)
CAN Power Requirements: 500mA supply
For pre-configured controllers, use part number found in individual system tabs</t>
  </si>
  <si>
    <t>SMARTPACK2 TOUCH CONTROLLER UPGRADE/REPLACEMENT FOR MODULAR 2 SYSTEMS
STANDARD CONFIGURATION FOR 48V,1200A SYSTEM 
POWERED BY CAN BUS (180 MILLIAMP)
INCLUDES 4.4" GRAPHICAL HIGH RESOLUTION COLOR TOUCH DISPLAY, TWO ETHERNET PORTS , TWO USB PORTS, RS232/RS485 SERIAL PORT</t>
  </si>
  <si>
    <t>M2S22022.00041</t>
  </si>
  <si>
    <t>FP2-MPS2-15U-48V-A4-S3-D5-D9-B-C01
-48VDC MODULAR II POWER SYSTEM WITH 1,200A CAPACITY, INCLUDES: 
     - RACK MOUNT 23", 22.26" DEEP, 22RU HIGH 
     - CONTROLLER KIT: BASIC INDUSTRIAL MODULE, I/O MONITOR2
     - QTY 6 INPUTS AND 6 OUTPUTS //  QTY 3 TEMPERATURE PROBE INPUTS // QTY 3 FORM C RELAYS
     - QTY 3 BULK OUTPUTS POS &amp; NEG TO SUPPORT THREE 750MCM CABLE
FP2 3KW RECTIFIER BASE, THREE PHASE 208VAC (3W+PE), 3 RECTIFIERS PER AC INPUT, TERMINAL BLOCK (SINGLE HOLE LUG CONNECTION)
INCLUDES: 
     - QTY 5 FP2 3KW RECTIFIER SHELVES
     - EACH RECTIFIER SHELF HAS 4 RECTIFIER POSITIONS, TOTAL 20 RECTIFIER POSITIONS
     - THREE PHASE 208VAC (3W+PE)
     - QTY 3 RECTIFIERS PER AC INPUT (32.9A MAX AC INPUT PER FEED), TOTAL QTY 7 AC INPUTS
     - FRONT ACCESS, QTY 1 AC PANEL, EACH AC LANDING CONSISTS OF SINGLE HOLE #10-32" STUD, AND ACCEPTS MAX. LUG TONGUE WIDTH 0.47", MAX 6AWG WIRE
     - QTY 6 KNOCKOUTS FOR 1" CONDUIT ON THE TOP OF AC PANEL, QTY 5 SETS OF GROUNDING STUDS (1/4" ON 5/8")
1,200A BATTERY BULK OUTPUT PANEL, TOP REAR ACCESS, WITH LVBD
INCLUDES:
     - REAR ACCESS CONNECTIONS
     - 1,200A LOW VOLTAGE BATTERY DISCONNECT (LVBD)
     - 50mV/,2000A SHUNT // BULK HOT AND RETURN BUS BARS
     - QTY 13 - 3/8" ON 1" CENTER BATTERY LANDINGS ON HOT AND RETURN BUS
INCLUDING: 
     - NEGATIVE AND POSITIVE BULK BUS SYSTEM CONNECTION
     - QTY 3 CONNECTION POINTS - 3/8" ON 1", MAX LUG TONGUE WIDTH OF 2.25" PER CONNECTION
WATERFALL #1 LOAD DISTRIBUTION: 
     - QTY 2 600A BULLET TPS/CBB BREAKER PANEL; 1/4" HOLE ON 5/8" CENTER; MAX LUG 5/8"
WATERFALL #2 LOAD DISTRIBUTION: 
     - QTY 1 600A BULLET TPS/CBB BREAKER PANEL; 1/4" HOLE ON 5/8" CENTER; MAX LUG 5/8"
MODULAR II SMARTPACK2 TOUCH WITH -48V 1,200A STANDARD PROFILE
     - 4.4” GRAPHICAL HIGH RESOLUTION COLOR CAPACITIVE TOUCH DISPLAY
     - DUAL USB PORTS FOR DONGLES AND FLASH DRIVES
     - SERIAL PORT (RS232/RS485) FOR MODBUS RTU COMMUNICATION TO 3RD PARTY EQUIP.
     - DUAL ETHERNET PORTS (LAN AND DIRECT CONNECTION)
     - HTTPS/RADIUS/SNMP/MODBUS TCP/SNTP/SMTP/FTPS/IPV4/IPV6
     - EVENT &amp; DATA LOGGING/BATTERY DISCHARGE TEST/TEMPERATURE COMPENSATION
     - CAN POWER REQUIREMENTS: 180 MILLIAMPS</t>
  </si>
  <si>
    <t>FLATPACK2 HE RECTIFIER 2000W 48V, 
-INPUT: 85-300VAC, FAN COOLED (FRONT TO BACK); 
-OUTPUT: 2000W @ 185-300VAC, 2000W @ 185VAC LINEARLY TO 850 W @ 85VAC.
-EFFICIENCY: &gt;96.5%; 
-OPERATING TEMPERATURE -40 TO +45°C: 2000W; LINEARLY DETATE FROM 2000W @ 45°C TO 1350W @ 75°C; SHUTDOWN AT 75°C, AUTOMATICALLY RESTART AT LOWER TEMPERATURE. 
-STORAGE TEMPERATURE: -40 TO +85°C  
-DIMENSION &amp; WEIGHT: 4.29"W x 1.69"H x 13"D; 4.3 LBS</t>
  </si>
  <si>
    <t>FLATPACK2 HE RECTIFIER 3000W 48V, 
-INPUT: 85-305VAC; FAN COOLED (FRONT TO BACK); 
-OUTPUT: 3000W @ 176-305VAC, 3000W @ 176VAC LINEARLY TO 1382W @ 85VAC. 
-EFFICIENCY: &gt;96.2%; 
-OPERATING TEMPERATURE: -40 TO +45°C: 3000W; LINEARLY DERATE FROM 3000W @ 46°C TO 2100W @ 75°C;  SHUTDOWN AT 75°C, AUTOMATICALLY RESTART AT LOWER TEMPERATURE
-STORAGE TEMPERATURE: -40 TO +85°C  
-DIMENSION &amp; WEIGHT: 4.29"W x 1.69"H x 13"D; 4.3 LBS</t>
  </si>
  <si>
    <t>BLIND PANEL FP2 HE BLACK G1</t>
  </si>
  <si>
    <t>UNT20806.00012</t>
  </si>
  <si>
    <t>ALARM CABLE 
CONNECTS CONTROLLER ALARM RELAYS TO CUSTOMER’S ALARM TRANSPORT EQUIPMENT
- 50' LENGTH
- 20-PIN CONNECTOR ON CONTROLLER END
- DISCRETE SOLID CORE, 24 AWG WIRE ON CUSTOMER END</t>
  </si>
  <si>
    <t>SUPPLIER</t>
  </si>
  <si>
    <t>ELTEK</t>
  </si>
  <si>
    <t>ALARM CABLE 
CONNECTS CONTROLLER ALARM RELAYS TO CUSTOMER’S ALARM TRANSPORT EQUIPMENT
- 100' LENGTH
- 20-PIN CONNECTOR ON CONTROLLER END
- DISCRETE SOLID CORE, 24 AWG WIRE ON CUSTOMER END</t>
  </si>
  <si>
    <t>ALARM CABLE 
CONNECTS CONTROLLER ALARM RELAYS TO CUSTOMER’S ALARM TRANSPORT EQUIPMENT
- 10' LENGTH
- 20-PIN CONNECTOR ON CONTROLLER END
- DISCRETE SOLID CORE, 24 AWG WIRE ON CUSTOMER END</t>
  </si>
  <si>
    <t>Installation Kit, (Includes Concrete Floor Anchors, Overhead Bracing)</t>
  </si>
  <si>
    <t>GHB3030, BAB3030</t>
  </si>
  <si>
    <t>PLATT (BREMERTON</t>
  </si>
  <si>
    <t>40A, 3 Pole Breaker for Eaton PRL1A Panels</t>
  </si>
  <si>
    <t>NS</t>
  </si>
  <si>
    <t>NEW SITE</t>
  </si>
  <si>
    <t>30A, 2 Pole Breaker (Provided by Others)</t>
  </si>
  <si>
    <t>Unity Rectifier Installation</t>
  </si>
  <si>
    <t>Install New Batteries</t>
  </si>
  <si>
    <t>Install Unity Rectifier System</t>
  </si>
  <si>
    <t>(Provide if proposed)</t>
  </si>
  <si>
    <t>(Provide Detailed Description)</t>
  </si>
  <si>
    <t>Replace Unity Rectifier Systems (Dual battery systems)</t>
  </si>
  <si>
    <t>Operations and Maintenance Costs - Year 1</t>
  </si>
  <si>
    <t>Operation and Maintenance Services</t>
  </si>
  <si>
    <t>Operations and Maintenance Costs - Year 2</t>
  </si>
  <si>
    <t>Operations and Maintenance Costs - Year 3</t>
  </si>
  <si>
    <t>Operations and Maintenance Costs - Year 4</t>
  </si>
  <si>
    <t>Operations and Maintenance Costs - Year 5</t>
  </si>
  <si>
    <t>Operations and Maintenance Costs - Year 6</t>
  </si>
  <si>
    <t>Operations and Maintenance Costs - Year 7</t>
  </si>
  <si>
    <t>Modular Rectifer Operations and Maintenance Costs - Year 1</t>
  </si>
  <si>
    <t>Modular Rectifer Operations and Maintenance Costs - Year 2</t>
  </si>
  <si>
    <t>Modular Rectifer Operations and Maintenance Costs - Year 3</t>
  </si>
  <si>
    <t>Modular Rectifer Operations and Maintenance Costs - Year 4</t>
  </si>
  <si>
    <t>Modular Rectifer Operations and Maintenance Costs - Year 5</t>
  </si>
  <si>
    <t>Modular Rectifer Operations and Maintenance Costs - Year 6</t>
  </si>
  <si>
    <t>Modular Rectifer Operations and Maintenance Costs - Year 7</t>
  </si>
  <si>
    <t>Unity Rectifier Operations and Maintenance Costs - Year 2</t>
  </si>
  <si>
    <t>Unity Rectifier Operations and Maintenance Costs - Year 1</t>
  </si>
  <si>
    <t>Unity Rectifier Operations and Maintenance Costs - Year 3</t>
  </si>
  <si>
    <t>Unity Rectifier Operations and Maintenance Costs - Year 4</t>
  </si>
  <si>
    <t>Unity Rectifier Operations and Maintenance Costs - Year 5</t>
  </si>
  <si>
    <t>Unity Rectifier Operations and Maintenance Costs - Year 6</t>
  </si>
  <si>
    <t>Unity Rectifier Operations and Maintenance Costs - Year 7</t>
  </si>
  <si>
    <t>Battery Operations and Maintenance Costs - Year 1</t>
  </si>
  <si>
    <t>Battery Operations and Maintenance Costs - Year 2</t>
  </si>
  <si>
    <t>Battery Operations and Maintenance Costs - Year 3</t>
  </si>
  <si>
    <t>Battery Operations and Maintenance Costs - Year 4</t>
  </si>
  <si>
    <t>Battery Operations and Maintenance Costs - Year 5</t>
  </si>
  <si>
    <t>Battery Operations and Maintenance Costs - Year 6</t>
  </si>
  <si>
    <t>Battery Operations and Maintenance Costs - Year 7</t>
  </si>
  <si>
    <t>DDmP85-13</t>
  </si>
  <si>
    <t>DDmP125-27</t>
  </si>
  <si>
    <t xml:space="preserve">DDmP125-33 </t>
  </si>
  <si>
    <t>USKIT-00023</t>
  </si>
  <si>
    <t>800A Battery Disconnect Panel Kit 19 or 23"
19" wide, included extender brackets to 23"
4 RU high panel
800A circuit breaker disconnect
Qty 2 dual hole 3/8-1" input for power system connection, max 350mcm cable
Qty 3 dual hole 3/8-1" output for battery connection, max 350mcm cable or Qty 2 777mcm cable
Form C alarm contact for breaker alarm (C and NC), alarm cable included
Alarm jumper cable included to go panel to panel.</t>
  </si>
  <si>
    <t>2400</t>
  </si>
  <si>
    <t>8000</t>
  </si>
  <si>
    <t>Lead Credit (lbs.)</t>
  </si>
  <si>
    <t>SitePro1</t>
  </si>
  <si>
    <t>Sitepro1</t>
  </si>
  <si>
    <t>DOX8</t>
  </si>
  <si>
    <t>Anti Oxidant Joint Compound, 8oz.</t>
  </si>
  <si>
    <t>GHK38</t>
  </si>
  <si>
    <t>Stainless Steel Hardware Kit (3/8" x 1-1/4" 10 pk) includes hex bolt, flat washer, split washer , and nut</t>
  </si>
  <si>
    <t>CED (BREMERTON)</t>
  </si>
  <si>
    <t>VH224N</t>
  </si>
  <si>
    <t>Square D 200A Fused Safety Switch (Battery Disconnect Switch)</t>
  </si>
  <si>
    <t>FRNR200</t>
  </si>
  <si>
    <t>Bussman 200A Fuse Class R (10,000 AIC)</t>
  </si>
  <si>
    <t>Enersys Battery System, 1 String, 24 Cells, 4 Wide (Cencom, new, 2 strings required)</t>
  </si>
  <si>
    <t>Graybar</t>
  </si>
  <si>
    <t>D07</t>
  </si>
  <si>
    <t>UNITY POWER SYSTEM WITH FLATPACK2
    - 48V, 500A POWER SHELF
    - RECTIFIER POSITIONS: QTY 8 (SUPPORTS BOTH 2000W and 3000W RECTIFIERS)
    - INPUT CONNECTIONS: REAR ACCESS TO TERMINAL BLOCK,  ONE INPUT PER RECTIFIER, DUAL FEED JUMPERS INCLUDED
PRIMARY DISTRIBUTION:
23" WIDE, NEGATIVE VOLTAGE OUTPUT
QTY 26 CIRCUIT BREAKER POSITIONS (CBB STYLE) 1/4"-20 STUD 5/8" CENTER
     -QTY 26 LOAD BREAKER POSITIONS
QTY 3 BULK LOAD POSITIONS
     -QTY 1: 3/8"-16 NUTS ON 1" CENTER
     -QTY 2: 1/4"-20 NUTS ON 5/8" CENTER
BULK BATTERY POSITIONS THRU A SHUNT &amp; LVBD
     -QTY 7: 3/8"-16 STUDS ON 1" CENTER OR QTY 8: 1/4"-20 NUTS ON 5/8" CENTER
SMARTPACK S PANEL MOUNT CONTROLLER INCLUDED   SPSP-UNT600-A01
UNT-F4808I-C14N</t>
  </si>
  <si>
    <t>B04</t>
  </si>
  <si>
    <t>Various (Panduit, Ilsco, Burndy)</t>
  </si>
  <si>
    <t>Two Hole, Compression Lugs, AWG 4/0, Long Barrel, Inspection Window, 3/8" Hole, 1" Spacing for Load Distribution Cables at Cencom</t>
  </si>
  <si>
    <t xml:space="preserve">Two Hole, Compression Lugs, AWG 2/0, Long Barrel, Inspection Window, 3/8" Hole, 1" Spacing for Load Distribution Cables </t>
  </si>
  <si>
    <t>Southwire #57128501</t>
  </si>
  <si>
    <t>700</t>
  </si>
  <si>
    <t>30</t>
  </si>
  <si>
    <t>Southwire #56977001</t>
  </si>
  <si>
    <t>Southwire #57149801</t>
  </si>
  <si>
    <t>400</t>
  </si>
  <si>
    <t xml:space="preserve">Two Hole, Compression Lugs, 500MCM, Long Barrel, Inspection Window, 3/8" Hole, 1" Spacing </t>
  </si>
  <si>
    <t>TelcoFlex L2 Central Office Cable, AWG 4/0, Copper, Tray-rated, Black, 90 degrees C for Load Distribution Cables - Modular HE to Aux. Dist.</t>
  </si>
  <si>
    <t>TelcoFlex L2 Central Office Cable, AWG 2/0, Copper, Tray-rated, Black, 90 degrees C for Load Distribution Cables - Unity to existing dist.</t>
  </si>
  <si>
    <t>TelcoFlex L2 Central Office Cable, 500MCM, COPPER, STRANDED, TRAY RATED, COLOR BLACK, 90 degrees C - Parallel Battery Cables for Modular HE Rectifiers,  LOOP LENGTH &lt; 80 FT.</t>
  </si>
  <si>
    <t>50</t>
  </si>
  <si>
    <t>TelcoFlex L2 Central Office Cable, AWG 4/0, Copper, Tray-rated, Black, 90 degrees C - Battery Cables for Unity Rectifier,  loop length &lt;50 Ft.</t>
  </si>
  <si>
    <t>20</t>
  </si>
  <si>
    <t>Instructions:</t>
  </si>
  <si>
    <t>The Proposer is responsible for reviewing the Bill of Materials and Services spreadsheet and proposing any changes or corrections in the proposal submittal.  Kitsap 911 is not responsible for any errors or omissions in the spreadsheet.</t>
  </si>
  <si>
    <t>Spreadsheets Layout</t>
  </si>
  <si>
    <t xml:space="preserve">Rows: The Bill of Materials and Services spreadsheets contain a unique row for each unique part number or service using the manufacturer’s description whenever possible. </t>
  </si>
  <si>
    <t>Using the Spreadsheets</t>
  </si>
  <si>
    <t>4. Wire costs are entered in cost per foot with site quantities in feet.</t>
  </si>
  <si>
    <t xml:space="preserve">1. Enter the unit price for each line item.  The spreadsheet should automatically calculate the total system cost for the line item and the cost per site. </t>
  </si>
  <si>
    <t>5. Blank rows are provided to allow the Proposer to introduce new materials or services.</t>
  </si>
  <si>
    <t>Complete both spreadsheets to comply with the RFP requirements. The first spreadsheet relates to the replacement of existing rectifiers and batteries.  The second spreadsheet pertains to new sites being built by Kitsap 911.</t>
  </si>
  <si>
    <t>Failure to submit the spreadsheets will likely result in a lower evaluation.  The completed spreadsheet (Excel file) must be included in the sealed proposal package on a USB drive.</t>
  </si>
  <si>
    <t>3. Similarly do not enter the cost for the line items per site i.e., columns J, L, N, etc.  The site totals are calculated from the site quantities and the unit cost.</t>
  </si>
  <si>
    <t>7. Services entries with hourly or daily rates are likely to result in higher evaluations.</t>
  </si>
  <si>
    <t xml:space="preserve">8. Operations and Maintenance costs for years 1 through 7 must be provided.  Failure to provide Operating and Maintenance Costs will prevent Kitsap 911 from calculating the total cost of ownership and is likely to result in a lower proposal evaluation. </t>
  </si>
  <si>
    <t>Kitsap 911 strongly recommends using the spreadsheet to make it easier for the Proposer to meet Kitsap 911 requirements to provide a detailed list of equipment at the site for insurance purposes and the cost of equipment (including installation) per site.  Furthermore, the spreadsheet format allows for identification of missing or duplicated parts.  The system total and site totals allow for pricing cross checking for errors.</t>
  </si>
  <si>
    <t>2. Do not enter the total quantities in column F. The quantities required are provided for each of the sites.</t>
  </si>
  <si>
    <t>6. To "remove" an existing line item from one or more sites, zero out the quantity from the site. Do not delete the row.</t>
  </si>
  <si>
    <t xml:space="preserve">Kitsap 911 recommends minimal changes to the spreadsheets as modifications to the spreadsheets may impact the formulas in some cells. </t>
  </si>
  <si>
    <t>Minimize Spreadsheet Changes</t>
  </si>
  <si>
    <t>DISTRIBUTION PANEL, SINGLE BUS
FOR STANDALONE APPLICATIONS OR ADD TO EXISTING UNITY PLANT
19" WIDE MOUNTING
4RU REAR WIRE, INPUT, FRONT WIRE OUTPUT, 15" DEEP, MID MOUNT
INPUT VOLTAGE: +/- 12/24/48VDC
600AMP BUS RATING
QTY 4 INPUT CONNECTIONS 1/4'' ON 5/8'' CENTER AND QTY 1 INPUT CONNECTION 3/8" ON 1" CENTER
QTY 21 BULLET CIRCUIT BREAKER POSITIONS, 1/4''-20 STUDS WITH 5/8'' CENTERS
MAX CIRCUIT BREAKER SIZE 250AMPS 
DRY CONTACT ALARM, (2 PIN CONNECTOR WIRESET INCLUDED) 
(USING CBB BREAKERS ONLY)</t>
  </si>
  <si>
    <t>DISTRIBUTION PANEL, SINGLE BUS
FOR STANDALONE APPLICATIONS OR ADD TO EXISTING UNITY PLANT
23" WIDE MOUNTING
4RU REAR WIRE INPUT, FRONT WIRE OUPUT, 15" DEEP, MID MOUNT
INPUT VOLTAGE: +/- 12/24/48VDC
600AMP BUS RATING
QTY 4 INPUT CONNECTIONS 1/4'' ON 5/8'' CENTER AND QTY 1 INPUT CONNECTION 3/8" ON 1" CENTER
QTY 26 BULLET CIRCUIT BREAKER POSITIONS, 1/4''-20 STUDS WITH 5/8'' CENTERS
MAX CIRCUIT BREAKER SIZE 250AMPS
DRY CONTACT ALARM, (2 PIN CONNECTOR WIRESET INCLUDED) 
(USING CBB BREAKERS ONLY)</t>
  </si>
  <si>
    <t>Columns: The columns in the spreadsheet are split into two major groups.  Columns A-G contain a unique item number, recommended source for parts if applicable, manufacturer’s part number, description, unit price, the total system quantity required, and the system price. The remaining columns, beginning with Column I, have each site listed in alphabetical order with the quantity of each unique part number for each site and the site subtotal for each line item. A "Spares" site is included at the end of the site columns. The New Site tab has applicable unique part numbers and only one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</si>
</sst>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_(&quot;$&quot;* #,##0_);_(&quot;$&quot;* \(#,##0\);_(&quot;$&quot;* &quot;-&quot;??_);_(@_)"/>
    <numFmt numFmtId="165" formatCode="0.000"/>
    <numFmt numFmtId="166" formatCode="0.000%"/>
    <numFmt numFmtId="167" formatCode="[&lt;=9999999]###\-####;\(###\)\ ###\-####"/>
  </numFmts>
  <fonts count="27">
    <font>
      <sz val="10"/>
      <color theme="1"/>
      <name val="Arial"/>
      <family val="2"/>
    </font>
    <font>
      <b/>
      <sz val="10"/>
      <color theme="1"/>
      <name val="Arial"/>
      <family val="2"/>
    </font>
    <font>
      <b/>
      <sz val="14"/>
      <color theme="1"/>
      <name val="Arial"/>
      <family val="2"/>
    </font>
    <font>
      <sz val="12"/>
      <name val="Arial"/>
      <family val="2"/>
    </font>
    <font>
      <b/>
      <sz val="12"/>
      <name val="Arial"/>
      <family val="2"/>
    </font>
    <font>
      <b/>
      <sz val="12"/>
      <color theme="1"/>
      <name val="Arial"/>
      <family val="2"/>
    </font>
    <font>
      <sz val="12"/>
      <color theme="1"/>
      <name val="Arial"/>
      <family val="2"/>
    </font>
    <font>
      <sz val="14"/>
      <color theme="1"/>
      <name val="Arial"/>
      <family val="2"/>
    </font>
    <font>
      <i/>
      <sz val="10"/>
      <color theme="1"/>
      <name val="Arial"/>
      <family val="2"/>
    </font>
    <font>
      <sz val="9"/>
      <color theme="1"/>
      <name val="Arial"/>
      <family val="2"/>
    </font>
    <font>
      <sz val="12"/>
      <color rgb="FFFF0000"/>
      <name val="Arial"/>
      <family val="2"/>
    </font>
    <font>
      <sz val="10"/>
      <name val="Arial"/>
      <family val="2"/>
    </font>
    <font>
      <sz val="12"/>
      <color rgb="FF000000"/>
      <name val="Arial"/>
      <family val="2"/>
    </font>
    <font>
      <sz val="12"/>
      <color rgb="FF000000"/>
      <name val="Calibri"/>
      <family val="2"/>
    </font>
    <font>
      <sz val="8"/>
      <name val="Arial"/>
      <family val="2"/>
    </font>
    <font>
      <sz val="10"/>
      <color theme="1"/>
      <name val="Arial"/>
      <family val="2"/>
    </font>
    <font>
      <sz val="11"/>
      <name val="Calibri"/>
      <family val="2"/>
      <scheme val="minor"/>
    </font>
    <font>
      <sz val="28"/>
      <color theme="1" tint="0.499984740745262"/>
      <name val="Calibri Light"/>
      <family val="2"/>
      <scheme val="major"/>
    </font>
    <font>
      <b/>
      <sz val="18"/>
      <color theme="1" tint="0.24994659260841701"/>
      <name val="Calibri"/>
      <family val="2"/>
      <scheme val="minor"/>
    </font>
    <font>
      <b/>
      <sz val="11"/>
      <name val="Calibri"/>
      <family val="2"/>
      <scheme val="minor"/>
    </font>
    <font>
      <i/>
      <sz val="11"/>
      <name val="Calibri"/>
      <family val="2"/>
      <scheme val="minor"/>
    </font>
    <font>
      <sz val="11"/>
      <name val="Times New Roman"/>
      <family val="1"/>
    </font>
    <font>
      <sz val="8"/>
      <name val="Times New Roman"/>
      <family val="1"/>
    </font>
    <font>
      <sz val="11"/>
      <color theme="1"/>
      <name val="Times New Roman"/>
      <family val="1"/>
    </font>
    <font>
      <sz val="10"/>
      <color theme="1"/>
      <name val="Arial  "/>
    </font>
    <font>
      <u/>
      <sz val="10"/>
      <color theme="1"/>
      <name val="Arial"/>
      <family val="2"/>
    </font>
    <font>
      <sz val="10"/>
      <color theme="1"/>
      <name val="Courier New"/>
      <family val="3"/>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right style="medium">
        <color auto="1"/>
      </right>
      <top/>
      <bottom/>
      <diagonal/>
    </border>
    <border>
      <left style="medium">
        <color auto="1"/>
      </left>
      <right/>
      <top/>
      <bottom/>
      <diagonal/>
    </border>
    <border>
      <left style="medium">
        <color auto="1"/>
      </left>
      <right style="medium">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auto="1"/>
      </left>
      <right style="medium">
        <color auto="1"/>
      </right>
      <top style="thin">
        <color auto="1"/>
      </top>
      <bottom/>
      <diagonal/>
    </border>
    <border>
      <left style="medium">
        <color indexed="64"/>
      </left>
      <right/>
      <top style="thin">
        <color theme="0" tint="-0.34998626667073579"/>
      </top>
      <bottom style="thin">
        <color indexed="64"/>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indexed="64"/>
      </left>
      <right style="medium">
        <color indexed="64"/>
      </right>
      <top style="thin">
        <color theme="0" tint="-0.34998626667073579"/>
      </top>
      <bottom/>
      <diagonal/>
    </border>
    <border>
      <left style="medium">
        <color auto="1"/>
      </left>
      <right style="medium">
        <color auto="1"/>
      </right>
      <top/>
      <bottom style="thin">
        <color auto="1"/>
      </bottom>
      <diagonal/>
    </border>
    <border>
      <left/>
      <right/>
      <top style="thin">
        <color auto="1"/>
      </top>
      <bottom style="thin">
        <color auto="1"/>
      </bottom>
      <diagonal/>
    </border>
    <border>
      <left style="medium">
        <color indexed="64"/>
      </left>
      <right/>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top style="medium">
        <color indexed="64"/>
      </top>
      <bottom style="thin">
        <color indexed="64"/>
      </bottom>
      <diagonal/>
    </border>
  </borders>
  <cellStyleXfs count="28">
    <xf numFmtId="0" fontId="0" fillId="0" borderId="0"/>
    <xf numFmtId="9" fontId="15" fillId="0" borderId="0" applyFont="0" applyFill="0" applyBorder="0" applyAlignment="0" applyProtection="0"/>
    <xf numFmtId="44" fontId="15" fillId="0" borderId="0" applyFont="0" applyFill="0" applyBorder="0" applyAlignment="0" applyProtection="0"/>
    <xf numFmtId="0" fontId="14" fillId="0" borderId="0"/>
    <xf numFmtId="0" fontId="11" fillId="0" borderId="0"/>
    <xf numFmtId="0" fontId="16" fillId="0" borderId="0">
      <alignment horizontal="left" vertical="center" wrapText="1"/>
    </xf>
    <xf numFmtId="3" fontId="16" fillId="0" borderId="0" applyFont="0" applyFill="0" applyBorder="0">
      <alignment horizontal="center" vertical="center"/>
    </xf>
    <xf numFmtId="44" fontId="11" fillId="0" borderId="0" applyFont="0" applyFill="0" applyBorder="0" applyProtection="0">
      <alignment horizontal="right" vertical="center"/>
    </xf>
    <xf numFmtId="10" fontId="11" fillId="0" borderId="0" applyFont="0" applyFill="0" applyBorder="0" applyProtection="0">
      <alignment horizontal="right" vertical="center"/>
    </xf>
    <xf numFmtId="0" fontId="17" fillId="0" borderId="0">
      <alignment horizontal="right"/>
    </xf>
    <xf numFmtId="0" fontId="18" fillId="0" borderId="0"/>
    <xf numFmtId="0" fontId="20" fillId="0" borderId="0">
      <alignment horizontal="right"/>
    </xf>
    <xf numFmtId="0" fontId="19" fillId="0" borderId="0">
      <alignment vertical="top"/>
    </xf>
    <xf numFmtId="0" fontId="19" fillId="0" borderId="0">
      <alignment horizontal="right" vertical="center"/>
    </xf>
    <xf numFmtId="0" fontId="16" fillId="0" borderId="20">
      <alignment horizontal="center" vertical="center" wrapText="1"/>
    </xf>
    <xf numFmtId="0" fontId="19" fillId="0" borderId="0">
      <alignment horizontal="center" wrapText="1"/>
    </xf>
    <xf numFmtId="0" fontId="20" fillId="0" borderId="0">
      <alignment horizontal="left" vertical="top" wrapText="1"/>
    </xf>
    <xf numFmtId="0" fontId="16" fillId="0" borderId="0">
      <alignment horizontal="right" vertical="center" indent="1"/>
    </xf>
    <xf numFmtId="167" fontId="16" fillId="0" borderId="0" applyFont="0" applyFill="0" applyBorder="0">
      <alignment horizontal="left" vertical="top"/>
    </xf>
    <xf numFmtId="0" fontId="19" fillId="0" borderId="0">
      <alignment horizontal="right"/>
    </xf>
    <xf numFmtId="0" fontId="16" fillId="4" borderId="20">
      <alignment horizontal="center" vertical="center"/>
    </xf>
    <xf numFmtId="49" fontId="16" fillId="0" borderId="0" applyFont="0" applyFill="0" applyBorder="0">
      <alignment horizontal="center" vertical="center" wrapText="1"/>
    </xf>
    <xf numFmtId="0" fontId="16" fillId="0" borderId="21" applyNumberFormat="0" applyFont="0" applyFill="0" applyAlignment="0">
      <alignment horizontal="left" vertical="center" wrapText="1"/>
    </xf>
    <xf numFmtId="14" fontId="16" fillId="0" borderId="0" applyFont="0" applyFill="0" applyBorder="0">
      <alignment horizontal="center" vertical="center"/>
    </xf>
    <xf numFmtId="0" fontId="16" fillId="0" borderId="0">
      <alignment horizontal="left" vertical="center" wrapText="1"/>
    </xf>
    <xf numFmtId="0" fontId="16" fillId="0" borderId="0">
      <alignment horizontal="left" vertical="center" wrapText="1"/>
    </xf>
    <xf numFmtId="14" fontId="16" fillId="0" borderId="0">
      <alignment horizontal="left"/>
    </xf>
    <xf numFmtId="0" fontId="16" fillId="0" borderId="0" applyNumberFormat="0" applyFont="0" applyFill="0" applyBorder="0">
      <alignment horizontal="left" wrapText="1"/>
    </xf>
  </cellStyleXfs>
  <cellXfs count="177">
    <xf numFmtId="0" fontId="0" fillId="0" borderId="0" xfId="0"/>
    <xf numFmtId="164" fontId="0" fillId="2" borderId="1" xfId="2" applyNumberFormat="1" applyFont="1" applyFill="1" applyBorder="1"/>
    <xf numFmtId="164" fontId="0" fillId="0" borderId="1" xfId="2" applyNumberFormat="1" applyFont="1" applyBorder="1"/>
    <xf numFmtId="164" fontId="0" fillId="0" borderId="1" xfId="2" applyNumberFormat="1" applyFont="1" applyFill="1" applyBorder="1"/>
    <xf numFmtId="164" fontId="6" fillId="0" borderId="1" xfId="2" applyNumberFormat="1" applyFont="1" applyBorder="1"/>
    <xf numFmtId="164" fontId="6" fillId="2" borderId="1" xfId="2" applyNumberFormat="1" applyFont="1" applyFill="1" applyBorder="1"/>
    <xf numFmtId="49" fontId="11" fillId="0" borderId="2" xfId="3" applyNumberFormat="1" applyFont="1" applyBorder="1" applyAlignment="1" applyProtection="1">
      <alignment horizontal="center"/>
      <protection locked="0"/>
    </xf>
    <xf numFmtId="0" fontId="0" fillId="2" borderId="2" xfId="0" applyFill="1" applyBorder="1" applyAlignment="1">
      <alignment horizontal="center"/>
    </xf>
    <xf numFmtId="0" fontId="0" fillId="0" borderId="2" xfId="0" applyBorder="1" applyAlignment="1">
      <alignment horizontal="center"/>
    </xf>
    <xf numFmtId="0" fontId="6" fillId="0" borderId="2" xfId="0" applyFont="1" applyBorder="1" applyAlignment="1">
      <alignment horizontal="center"/>
    </xf>
    <xf numFmtId="0" fontId="6" fillId="2" borderId="2" xfId="0" applyFont="1" applyFill="1" applyBorder="1" applyAlignment="1">
      <alignment horizontal="center"/>
    </xf>
    <xf numFmtId="164" fontId="6" fillId="0" borderId="1" xfId="2" applyNumberFormat="1" applyFont="1" applyFill="1" applyBorder="1"/>
    <xf numFmtId="0" fontId="6" fillId="3" borderId="2" xfId="0" applyFont="1" applyFill="1" applyBorder="1" applyAlignment="1">
      <alignment horizontal="center"/>
    </xf>
    <xf numFmtId="49" fontId="3" fillId="0" borderId="2" xfId="3" applyNumberFormat="1" applyFont="1" applyBorder="1" applyAlignment="1" applyProtection="1">
      <alignment horizontal="center"/>
      <protection locked="0"/>
    </xf>
    <xf numFmtId="49" fontId="3" fillId="0" borderId="2" xfId="3" applyNumberFormat="1" applyFont="1" applyBorder="1" applyAlignment="1">
      <alignment horizontal="center" vertical="center"/>
    </xf>
    <xf numFmtId="0" fontId="6" fillId="0" borderId="3" xfId="0" applyFont="1" applyBorder="1"/>
    <xf numFmtId="0" fontId="6" fillId="2" borderId="3" xfId="0" applyFont="1" applyFill="1" applyBorder="1"/>
    <xf numFmtId="0" fontId="6" fillId="0" borderId="4" xfId="0" applyFont="1" applyBorder="1" applyAlignment="1">
      <alignment horizontal="center"/>
    </xf>
    <xf numFmtId="164" fontId="0" fillId="2" borderId="5" xfId="0" applyNumberFormat="1" applyFill="1" applyBorder="1" applyAlignment="1">
      <alignment horizontal="center"/>
    </xf>
    <xf numFmtId="164" fontId="6" fillId="2" borderId="5" xfId="2" applyNumberFormat="1" applyFont="1" applyFill="1" applyBorder="1"/>
    <xf numFmtId="164" fontId="6" fillId="0" borderId="6" xfId="2" applyNumberFormat="1" applyFont="1" applyBorder="1"/>
    <xf numFmtId="49" fontId="3" fillId="0" borderId="3" xfId="3" applyNumberFormat="1" applyFont="1" applyBorder="1" applyAlignment="1">
      <alignment horizontal="center" vertical="center"/>
    </xf>
    <xf numFmtId="49" fontId="11" fillId="0" borderId="2" xfId="3" applyNumberFormat="1" applyFont="1" applyBorder="1" applyAlignment="1">
      <alignment horizontal="center" vertical="center"/>
    </xf>
    <xf numFmtId="49" fontId="11" fillId="2" borderId="2" xfId="3" applyNumberFormat="1" applyFont="1" applyFill="1" applyBorder="1" applyAlignment="1" applyProtection="1">
      <alignment horizontal="center"/>
      <protection locked="0"/>
    </xf>
    <xf numFmtId="0" fontId="8" fillId="2" borderId="2" xfId="0" applyFont="1" applyFill="1" applyBorder="1" applyAlignment="1">
      <alignment horizontal="center"/>
    </xf>
    <xf numFmtId="0" fontId="6" fillId="0" borderId="7" xfId="0" applyFont="1" applyBorder="1"/>
    <xf numFmtId="0" fontId="6" fillId="2" borderId="7" xfId="0" applyFont="1" applyFill="1" applyBorder="1"/>
    <xf numFmtId="49" fontId="3" fillId="2" borderId="2" xfId="3" applyNumberFormat="1" applyFont="1" applyFill="1" applyBorder="1" applyAlignment="1" applyProtection="1">
      <alignment horizontal="center"/>
      <protection locked="0"/>
    </xf>
    <xf numFmtId="49" fontId="3" fillId="3" borderId="2" xfId="3" applyNumberFormat="1" applyFont="1" applyFill="1" applyBorder="1" applyAlignment="1" applyProtection="1">
      <alignment horizontal="center"/>
      <protection locked="0"/>
    </xf>
    <xf numFmtId="0" fontId="0" fillId="0" borderId="0" xfId="0" applyAlignment="1">
      <alignment horizontal="center"/>
    </xf>
    <xf numFmtId="0" fontId="6" fillId="0" borderId="0" xfId="0" applyFont="1" applyAlignment="1">
      <alignment horizontal="center"/>
    </xf>
    <xf numFmtId="164" fontId="6" fillId="2" borderId="5" xfId="0" applyNumberFormat="1" applyFont="1" applyFill="1" applyBorder="1" applyAlignment="1">
      <alignment horizontal="center"/>
    </xf>
    <xf numFmtId="44" fontId="6" fillId="0" borderId="7" xfId="2" applyFont="1" applyBorder="1"/>
    <xf numFmtId="44" fontId="6" fillId="2" borderId="7" xfId="2" applyFont="1" applyFill="1" applyBorder="1"/>
    <xf numFmtId="44" fontId="3" fillId="0" borderId="7" xfId="2" applyFont="1" applyBorder="1"/>
    <xf numFmtId="166" fontId="0" fillId="0" borderId="0" xfId="1" applyNumberFormat="1" applyFont="1"/>
    <xf numFmtId="44" fontId="0" fillId="0" borderId="0" xfId="2" applyFont="1"/>
    <xf numFmtId="44" fontId="0" fillId="0" borderId="0" xfId="2" applyFont="1" applyAlignment="1">
      <alignment horizontal="center"/>
    </xf>
    <xf numFmtId="44" fontId="6" fillId="2" borderId="8" xfId="2" applyFont="1" applyFill="1" applyBorder="1"/>
    <xf numFmtId="44" fontId="6" fillId="0" borderId="9" xfId="2" applyFont="1" applyBorder="1"/>
    <xf numFmtId="0" fontId="5" fillId="0" borderId="10" xfId="0" applyFont="1" applyBorder="1"/>
    <xf numFmtId="0" fontId="5" fillId="0" borderId="9" xfId="0" applyFont="1" applyBorder="1" applyAlignment="1">
      <alignment horizontal="center"/>
    </xf>
    <xf numFmtId="0" fontId="1" fillId="0" borderId="10" xfId="0" applyFont="1" applyBorder="1" applyAlignment="1">
      <alignment horizontal="center"/>
    </xf>
    <xf numFmtId="165" fontId="5" fillId="2" borderId="7" xfId="0" applyNumberFormat="1" applyFont="1" applyFill="1" applyBorder="1"/>
    <xf numFmtId="165" fontId="6" fillId="0" borderId="7" xfId="0" applyNumberFormat="1" applyFont="1" applyBorder="1"/>
    <xf numFmtId="0" fontId="5" fillId="3" borderId="10" xfId="0" applyFont="1" applyFill="1" applyBorder="1" applyAlignment="1">
      <alignment horizontal="center"/>
    </xf>
    <xf numFmtId="0" fontId="5" fillId="3" borderId="9" xfId="0" applyFont="1" applyFill="1" applyBorder="1" applyAlignment="1">
      <alignment horizontal="center"/>
    </xf>
    <xf numFmtId="0" fontId="1" fillId="0" borderId="11" xfId="0" applyFont="1" applyBorder="1" applyAlignment="1">
      <alignment horizontal="center"/>
    </xf>
    <xf numFmtId="0" fontId="5" fillId="2" borderId="3" xfId="0" applyFont="1" applyFill="1" applyBorder="1"/>
    <xf numFmtId="0" fontId="5" fillId="0" borderId="3" xfId="0" applyFont="1" applyBorder="1"/>
    <xf numFmtId="44" fontId="6" fillId="0" borderId="12" xfId="2" applyFont="1" applyBorder="1"/>
    <xf numFmtId="44" fontId="5" fillId="3" borderId="10" xfId="2" applyFont="1" applyFill="1" applyBorder="1" applyAlignment="1">
      <alignment horizontal="center"/>
    </xf>
    <xf numFmtId="44" fontId="5" fillId="3" borderId="9" xfId="2" applyFont="1" applyFill="1" applyBorder="1" applyAlignment="1">
      <alignment horizontal="center"/>
    </xf>
    <xf numFmtId="44" fontId="1" fillId="0" borderId="10" xfId="2" applyFont="1" applyBorder="1" applyAlignment="1">
      <alignment horizontal="center"/>
    </xf>
    <xf numFmtId="0" fontId="6" fillId="0" borderId="12" xfId="0" applyFont="1" applyBorder="1" applyAlignment="1">
      <alignment horizontal="center"/>
    </xf>
    <xf numFmtId="0" fontId="5" fillId="0" borderId="13" xfId="0" applyFont="1" applyBorder="1" applyAlignment="1">
      <alignment horizontal="center"/>
    </xf>
    <xf numFmtId="0" fontId="1" fillId="0" borderId="14" xfId="0" applyFont="1" applyBorder="1" applyAlignment="1">
      <alignment horizontal="center"/>
    </xf>
    <xf numFmtId="49" fontId="6" fillId="0" borderId="2" xfId="0" applyNumberFormat="1" applyFont="1" applyBorder="1" applyAlignment="1">
      <alignment horizontal="center"/>
    </xf>
    <xf numFmtId="44" fontId="5" fillId="0" borderId="13" xfId="2" applyFont="1" applyBorder="1" applyAlignment="1">
      <alignment horizontal="center"/>
    </xf>
    <xf numFmtId="44" fontId="1" fillId="0" borderId="16" xfId="2" applyFont="1" applyBorder="1" applyAlignment="1">
      <alignment horizontal="center"/>
    </xf>
    <xf numFmtId="44" fontId="6" fillId="2" borderId="1" xfId="2" applyFont="1" applyFill="1" applyBorder="1"/>
    <xf numFmtId="44" fontId="6" fillId="0" borderId="1" xfId="2" applyFont="1" applyBorder="1"/>
    <xf numFmtId="49" fontId="10" fillId="0" borderId="2" xfId="3" applyNumberFormat="1" applyFont="1" applyBorder="1" applyAlignment="1">
      <alignment horizontal="center" vertical="center"/>
    </xf>
    <xf numFmtId="0" fontId="0" fillId="0" borderId="14" xfId="0" applyBorder="1" applyAlignment="1">
      <alignment horizontal="center"/>
    </xf>
    <xf numFmtId="164" fontId="5" fillId="0" borderId="13" xfId="2" applyNumberFormat="1" applyFont="1" applyFill="1" applyBorder="1" applyAlignment="1">
      <alignment horizontal="center"/>
    </xf>
    <xf numFmtId="164" fontId="0" fillId="0" borderId="16" xfId="2" applyNumberFormat="1" applyFont="1" applyFill="1" applyBorder="1" applyAlignment="1">
      <alignment horizontal="center"/>
    </xf>
    <xf numFmtId="165" fontId="5" fillId="0" borderId="7" xfId="0" applyNumberFormat="1" applyFont="1" applyBorder="1"/>
    <xf numFmtId="165" fontId="5" fillId="2" borderId="7" xfId="0" applyNumberFormat="1" applyFont="1" applyFill="1" applyBorder="1" applyAlignment="1">
      <alignment horizontal="right"/>
    </xf>
    <xf numFmtId="0" fontId="1" fillId="2" borderId="8" xfId="0" applyFont="1" applyFill="1" applyBorder="1"/>
    <xf numFmtId="0" fontId="0" fillId="0" borderId="9" xfId="0" applyBorder="1"/>
    <xf numFmtId="44" fontId="6" fillId="0" borderId="6" xfId="2" applyFont="1" applyBorder="1"/>
    <xf numFmtId="44" fontId="2" fillId="2" borderId="15" xfId="2" applyFont="1" applyFill="1" applyBorder="1"/>
    <xf numFmtId="44" fontId="6" fillId="0" borderId="5" xfId="2" applyFont="1" applyBorder="1"/>
    <xf numFmtId="44" fontId="6" fillId="0" borderId="0" xfId="2" applyFont="1"/>
    <xf numFmtId="44" fontId="6" fillId="0" borderId="2" xfId="2" applyFont="1" applyBorder="1" applyAlignment="1">
      <alignment horizontal="center"/>
    </xf>
    <xf numFmtId="44" fontId="0" fillId="0" borderId="0" xfId="0" applyNumberFormat="1" applyAlignment="1">
      <alignment horizontal="right"/>
    </xf>
    <xf numFmtId="0" fontId="9" fillId="0" borderId="0" xfId="0" applyFont="1"/>
    <xf numFmtId="0" fontId="2" fillId="2" borderId="15" xfId="0" applyFont="1" applyFill="1" applyBorder="1" applyAlignment="1">
      <alignment horizontal="right"/>
    </xf>
    <xf numFmtId="0" fontId="0" fillId="0" borderId="0" xfId="0" applyAlignment="1">
      <alignment horizontal="right"/>
    </xf>
    <xf numFmtId="0" fontId="0" fillId="2" borderId="5" xfId="0" applyFill="1" applyBorder="1" applyAlignment="1">
      <alignment horizontal="center"/>
    </xf>
    <xf numFmtId="0" fontId="7" fillId="2" borderId="18" xfId="0" applyFont="1" applyFill="1" applyBorder="1" applyAlignment="1">
      <alignment horizontal="center"/>
    </xf>
    <xf numFmtId="0" fontId="6" fillId="0" borderId="5" xfId="0" applyFont="1" applyBorder="1" applyAlignment="1">
      <alignment horizontal="center"/>
    </xf>
    <xf numFmtId="1" fontId="3" fillId="3" borderId="3" xfId="3" applyNumberFormat="1" applyFont="1" applyFill="1" applyBorder="1" applyAlignment="1" applyProtection="1">
      <alignment horizontal="center"/>
      <protection locked="0"/>
    </xf>
    <xf numFmtId="1" fontId="4" fillId="2" borderId="3" xfId="3" applyNumberFormat="1" applyFont="1" applyFill="1" applyBorder="1" applyAlignment="1" applyProtection="1">
      <alignment horizontal="left"/>
      <protection locked="0"/>
    </xf>
    <xf numFmtId="0" fontId="5" fillId="0" borderId="3" xfId="0" applyFont="1" applyBorder="1" applyAlignment="1">
      <alignment horizontal="left"/>
    </xf>
    <xf numFmtId="1" fontId="4" fillId="0" borderId="3" xfId="3" applyNumberFormat="1" applyFont="1" applyBorder="1" applyAlignment="1" applyProtection="1">
      <alignment horizontal="left"/>
      <protection locked="0"/>
    </xf>
    <xf numFmtId="1" fontId="4" fillId="3" borderId="3" xfId="3" applyNumberFormat="1" applyFont="1" applyFill="1" applyBorder="1" applyAlignment="1" applyProtection="1">
      <alignment horizontal="center"/>
      <protection locked="0"/>
    </xf>
    <xf numFmtId="1" fontId="3" fillId="0" borderId="3" xfId="3" applyNumberFormat="1" applyFont="1" applyBorder="1" applyAlignment="1" applyProtection="1">
      <alignment horizontal="center"/>
      <protection locked="0"/>
    </xf>
    <xf numFmtId="0" fontId="1" fillId="0" borderId="17" xfId="0" applyFont="1" applyBorder="1"/>
    <xf numFmtId="0" fontId="2" fillId="2" borderId="18" xfId="0" applyFont="1" applyFill="1" applyBorder="1" applyAlignment="1">
      <alignment horizontal="center"/>
    </xf>
    <xf numFmtId="0" fontId="1" fillId="0" borderId="3" xfId="0" applyFont="1" applyBorder="1"/>
    <xf numFmtId="49" fontId="11" fillId="0" borderId="2" xfId="3" applyNumberFormat="1" applyFont="1" applyBorder="1" applyAlignment="1">
      <alignment horizontal="center"/>
    </xf>
    <xf numFmtId="0" fontId="11" fillId="0" borderId="2" xfId="0" applyFont="1" applyBorder="1"/>
    <xf numFmtId="0" fontId="12" fillId="0" borderId="0" xfId="0" applyFont="1" applyAlignment="1">
      <alignment horizontal="center"/>
    </xf>
    <xf numFmtId="1" fontId="3" fillId="0" borderId="3" xfId="3" applyNumberFormat="1" applyFont="1" applyBorder="1" applyAlignment="1" applyProtection="1">
      <alignment horizontal="left"/>
      <protection locked="0"/>
    </xf>
    <xf numFmtId="165" fontId="6" fillId="0" borderId="2" xfId="0" applyNumberFormat="1" applyFont="1" applyBorder="1"/>
    <xf numFmtId="0" fontId="21" fillId="0" borderId="23" xfId="0" applyFont="1" applyBorder="1" applyAlignment="1">
      <alignment vertical="center" wrapText="1"/>
    </xf>
    <xf numFmtId="0" fontId="21" fillId="0" borderId="0" xfId="5" applyFont="1">
      <alignment horizontal="left" vertical="center" wrapText="1"/>
    </xf>
    <xf numFmtId="0" fontId="5" fillId="0" borderId="24" xfId="0" applyFont="1" applyBorder="1"/>
    <xf numFmtId="0" fontId="22" fillId="0" borderId="23" xfId="0" applyFont="1" applyBorder="1" applyAlignment="1">
      <alignment vertical="top" wrapText="1"/>
    </xf>
    <xf numFmtId="49" fontId="3" fillId="0" borderId="19" xfId="3" applyNumberFormat="1" applyFont="1" applyBorder="1" applyAlignment="1">
      <alignment horizontal="center" vertical="center"/>
    </xf>
    <xf numFmtId="0" fontId="21" fillId="0" borderId="25" xfId="0" applyFont="1" applyBorder="1" applyAlignment="1">
      <alignment horizontal="left" vertical="center"/>
    </xf>
    <xf numFmtId="0" fontId="6" fillId="0" borderId="19" xfId="0" applyFont="1" applyBorder="1" applyAlignment="1">
      <alignment vertical="center"/>
    </xf>
    <xf numFmtId="0" fontId="5" fillId="0" borderId="19" xfId="0" applyFont="1" applyBorder="1"/>
    <xf numFmtId="0" fontId="5" fillId="2" borderId="19" xfId="0" applyFont="1" applyFill="1" applyBorder="1"/>
    <xf numFmtId="49" fontId="3" fillId="0" borderId="19" xfId="3" applyNumberFormat="1" applyFont="1" applyBorder="1" applyAlignment="1" applyProtection="1">
      <alignment horizontal="center"/>
      <protection locked="0"/>
    </xf>
    <xf numFmtId="1" fontId="3" fillId="3" borderId="19" xfId="3" applyNumberFormat="1" applyFont="1" applyFill="1" applyBorder="1" applyAlignment="1" applyProtection="1">
      <alignment horizontal="center"/>
      <protection locked="0"/>
    </xf>
    <xf numFmtId="1" fontId="4" fillId="2" borderId="19" xfId="3" applyNumberFormat="1" applyFont="1" applyFill="1" applyBorder="1" applyAlignment="1" applyProtection="1">
      <alignment horizontal="left"/>
      <protection locked="0"/>
    </xf>
    <xf numFmtId="0" fontId="5" fillId="0" borderId="19" xfId="0" applyFont="1" applyBorder="1" applyAlignment="1">
      <alignment horizontal="left"/>
    </xf>
    <xf numFmtId="0" fontId="21" fillId="0" borderId="19" xfId="5" applyFont="1" applyBorder="1" applyAlignment="1">
      <alignment horizontal="center" vertical="center"/>
    </xf>
    <xf numFmtId="1" fontId="4" fillId="3" borderId="19" xfId="3" applyNumberFormat="1" applyFont="1" applyFill="1" applyBorder="1" applyAlignment="1" applyProtection="1">
      <alignment horizontal="center"/>
      <protection locked="0"/>
    </xf>
    <xf numFmtId="1" fontId="4" fillId="0" borderId="19" xfId="3" applyNumberFormat="1" applyFont="1" applyBorder="1" applyAlignment="1" applyProtection="1">
      <alignment horizontal="left"/>
      <protection locked="0"/>
    </xf>
    <xf numFmtId="1" fontId="3" fillId="0" borderId="19" xfId="3" applyNumberFormat="1" applyFont="1" applyBorder="1" applyAlignment="1" applyProtection="1">
      <alignment horizontal="center"/>
      <protection locked="0"/>
    </xf>
    <xf numFmtId="1" fontId="3" fillId="0" borderId="19" xfId="3" applyNumberFormat="1" applyFont="1" applyBorder="1" applyAlignment="1" applyProtection="1">
      <alignment horizontal="left"/>
      <protection locked="0"/>
    </xf>
    <xf numFmtId="0" fontId="1" fillId="0" borderId="19" xfId="0" applyFont="1" applyBorder="1"/>
    <xf numFmtId="0" fontId="1" fillId="0" borderId="26" xfId="0" applyFont="1" applyBorder="1"/>
    <xf numFmtId="0" fontId="6" fillId="0" borderId="27" xfId="0" applyFont="1" applyBorder="1"/>
    <xf numFmtId="0" fontId="6" fillId="2" borderId="27" xfId="0" applyFont="1" applyFill="1" applyBorder="1"/>
    <xf numFmtId="0" fontId="21" fillId="0" borderId="23" xfId="5" applyFont="1" applyBorder="1" applyAlignment="1">
      <alignment vertical="center" wrapText="1"/>
    </xf>
    <xf numFmtId="0" fontId="6" fillId="3" borderId="27" xfId="0" applyFont="1" applyFill="1" applyBorder="1"/>
    <xf numFmtId="0" fontId="13" fillId="2" borderId="27" xfId="4" applyFont="1" applyFill="1" applyBorder="1" applyAlignment="1">
      <alignment vertical="center" wrapText="1"/>
    </xf>
    <xf numFmtId="0" fontId="12" fillId="0" borderId="27" xfId="4" applyFont="1" applyBorder="1" applyAlignment="1">
      <alignment vertical="center" wrapText="1"/>
    </xf>
    <xf numFmtId="49" fontId="3" fillId="0" borderId="27" xfId="3" applyNumberFormat="1" applyFont="1" applyBorder="1" applyAlignment="1" applyProtection="1">
      <alignment horizontal="left"/>
      <protection locked="0"/>
    </xf>
    <xf numFmtId="49" fontId="3" fillId="2" borderId="27" xfId="3" applyNumberFormat="1" applyFont="1" applyFill="1" applyBorder="1" applyAlignment="1" applyProtection="1">
      <alignment horizontal="left"/>
      <protection locked="0"/>
    </xf>
    <xf numFmtId="49" fontId="3" fillId="0" borderId="27" xfId="3" applyNumberFormat="1" applyFont="1" applyBorder="1" applyAlignment="1">
      <alignment horizontal="left" vertical="center"/>
    </xf>
    <xf numFmtId="49" fontId="3" fillId="0" borderId="27" xfId="3" applyNumberFormat="1" applyFont="1" applyBorder="1" applyAlignment="1" applyProtection="1">
      <alignment horizontal="left" wrapText="1"/>
      <protection locked="0"/>
    </xf>
    <xf numFmtId="0" fontId="5" fillId="2" borderId="27" xfId="0" applyFont="1" applyFill="1" applyBorder="1"/>
    <xf numFmtId="0" fontId="0" fillId="0" borderId="27" xfId="0" applyBorder="1"/>
    <xf numFmtId="0" fontId="0" fillId="0" borderId="28" xfId="0" applyBorder="1"/>
    <xf numFmtId="0" fontId="21" fillId="0" borderId="29" xfId="0" applyFont="1" applyBorder="1" applyAlignment="1">
      <alignment horizontal="left" vertical="center"/>
    </xf>
    <xf numFmtId="0" fontId="6" fillId="0" borderId="7" xfId="0" applyFont="1" applyBorder="1" applyAlignment="1">
      <alignment horizontal="left" vertical="center"/>
    </xf>
    <xf numFmtId="49" fontId="3" fillId="0" borderId="7" xfId="3" applyNumberFormat="1" applyFont="1" applyBorder="1" applyAlignment="1" applyProtection="1">
      <alignment horizontal="center"/>
      <protection locked="0"/>
    </xf>
    <xf numFmtId="1" fontId="3" fillId="3" borderId="7" xfId="3" applyNumberFormat="1" applyFont="1" applyFill="1" applyBorder="1" applyAlignment="1" applyProtection="1">
      <alignment horizontal="center"/>
      <protection locked="0"/>
    </xf>
    <xf numFmtId="0" fontId="21" fillId="0" borderId="7" xfId="5" applyFont="1" applyBorder="1" applyAlignment="1">
      <alignment horizontal="center" vertical="center"/>
    </xf>
    <xf numFmtId="49" fontId="3" fillId="0" borderId="7" xfId="3" applyNumberFormat="1" applyFont="1" applyBorder="1" applyAlignment="1">
      <alignment horizontal="center" vertical="center"/>
    </xf>
    <xf numFmtId="0" fontId="12" fillId="0" borderId="7" xfId="0" applyFont="1" applyBorder="1" applyAlignment="1">
      <alignment horizontal="center"/>
    </xf>
    <xf numFmtId="0" fontId="21" fillId="0" borderId="22" xfId="0" applyFont="1" applyBorder="1" applyAlignment="1">
      <alignment horizontal="left" vertical="center" wrapText="1"/>
    </xf>
    <xf numFmtId="44" fontId="6" fillId="2" borderId="5" xfId="2" applyFont="1" applyFill="1" applyBorder="1"/>
    <xf numFmtId="0" fontId="23" fillId="0" borderId="0" xfId="0" applyFont="1"/>
    <xf numFmtId="49" fontId="3" fillId="0" borderId="3" xfId="3" applyNumberFormat="1" applyFont="1" applyBorder="1" applyAlignment="1" applyProtection="1">
      <alignment horizontal="center"/>
      <protection locked="0"/>
    </xf>
    <xf numFmtId="49" fontId="3" fillId="0" borderId="30" xfId="3" applyNumberFormat="1" applyFont="1" applyBorder="1" applyAlignment="1" applyProtection="1">
      <alignment horizontal="center"/>
      <protection locked="0"/>
    </xf>
    <xf numFmtId="44" fontId="6" fillId="0" borderId="0" xfId="2" applyFont="1" applyBorder="1"/>
    <xf numFmtId="49" fontId="11" fillId="0" borderId="0" xfId="3" applyNumberFormat="1" applyFont="1" applyAlignment="1" applyProtection="1">
      <alignment horizontal="center"/>
      <protection locked="0"/>
    </xf>
    <xf numFmtId="0" fontId="5" fillId="3" borderId="14" xfId="0" applyFont="1" applyFill="1" applyBorder="1" applyAlignment="1">
      <alignment horizontal="center"/>
    </xf>
    <xf numFmtId="0" fontId="5" fillId="3" borderId="16" xfId="0" applyFont="1" applyFill="1" applyBorder="1" applyAlignment="1">
      <alignment horizontal="center"/>
    </xf>
    <xf numFmtId="0" fontId="5" fillId="0" borderId="8" xfId="0" applyFont="1" applyBorder="1" applyAlignment="1">
      <alignment horizontal="center"/>
    </xf>
    <xf numFmtId="0" fontId="5" fillId="0" borderId="15" xfId="0" applyFont="1" applyBorder="1" applyAlignment="1">
      <alignment horizontal="center"/>
    </xf>
    <xf numFmtId="0" fontId="5" fillId="3" borderId="4" xfId="0" applyFont="1" applyFill="1" applyBorder="1" applyAlignment="1">
      <alignment horizontal="center"/>
    </xf>
    <xf numFmtId="0" fontId="5" fillId="3" borderId="6" xfId="0" applyFont="1" applyFill="1" applyBorder="1" applyAlignment="1">
      <alignment horizontal="center"/>
    </xf>
    <xf numFmtId="0" fontId="5" fillId="0" borderId="14" xfId="0" applyFont="1" applyBorder="1" applyAlignment="1">
      <alignment horizontal="center" wrapText="1"/>
    </xf>
    <xf numFmtId="164" fontId="5" fillId="0" borderId="16" xfId="0" applyNumberFormat="1" applyFont="1" applyBorder="1" applyAlignment="1">
      <alignment horizontal="center" wrapText="1"/>
    </xf>
    <xf numFmtId="0" fontId="5" fillId="0" borderId="4" xfId="0" applyFont="1" applyBorder="1" applyAlignment="1">
      <alignment horizontal="center" wrapText="1"/>
    </xf>
    <xf numFmtId="164" fontId="5" fillId="0" borderId="6" xfId="0" applyNumberFormat="1" applyFont="1" applyBorder="1" applyAlignment="1">
      <alignment horizontal="center" wrapText="1"/>
    </xf>
    <xf numFmtId="0" fontId="21" fillId="0" borderId="0" xfId="5" applyFont="1" applyFill="1" applyAlignment="1">
      <alignment vertical="center" wrapText="1"/>
    </xf>
    <xf numFmtId="1" fontId="3" fillId="0" borderId="19" xfId="3" applyNumberFormat="1" applyFont="1" applyFill="1" applyBorder="1" applyAlignment="1" applyProtection="1">
      <alignment horizontal="center"/>
      <protection locked="0"/>
    </xf>
    <xf numFmtId="0" fontId="21" fillId="0" borderId="23" xfId="0" applyFont="1" applyFill="1" applyBorder="1" applyAlignment="1">
      <alignment vertical="center" wrapText="1"/>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1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vertical="center"/>
    </xf>
    <xf numFmtId="0" fontId="12" fillId="0" borderId="27" xfId="4" applyFont="1" applyFill="1" applyBorder="1" applyAlignment="1">
      <alignment vertical="center" wrapText="1"/>
    </xf>
    <xf numFmtId="49" fontId="3" fillId="0" borderId="27" xfId="3" applyNumberFormat="1" applyFont="1" applyFill="1" applyBorder="1" applyAlignment="1" applyProtection="1">
      <alignment horizontal="left" wrapText="1"/>
      <protection locked="0"/>
    </xf>
    <xf numFmtId="0" fontId="21" fillId="0" borderId="0" xfId="5" applyFont="1" applyFill="1" applyAlignment="1">
      <alignment wrapText="1"/>
    </xf>
    <xf numFmtId="44" fontId="6" fillId="0" borderId="7" xfId="2" applyFont="1" applyFill="1" applyBorder="1"/>
    <xf numFmtId="0" fontId="21" fillId="0" borderId="32" xfId="0" applyFont="1" applyFill="1" applyBorder="1" applyAlignment="1">
      <alignment horizontal="left" vertical="center"/>
    </xf>
    <xf numFmtId="0" fontId="1" fillId="0" borderId="0" xfId="0" applyFont="1"/>
    <xf numFmtId="0" fontId="24" fillId="0" borderId="0" xfId="0" applyFont="1" applyAlignment="1">
      <alignment horizontal="left" vertical="center" wrapText="1"/>
    </xf>
    <xf numFmtId="0" fontId="0" fillId="0" borderId="0" xfId="0" applyAlignment="1">
      <alignment wrapText="1"/>
    </xf>
    <xf numFmtId="0" fontId="0" fillId="0" borderId="0" xfId="0" applyFont="1" applyAlignment="1">
      <alignment horizontal="left" vertical="center" wrapText="1"/>
    </xf>
    <xf numFmtId="0" fontId="25" fillId="0" borderId="0" xfId="0" applyFont="1"/>
    <xf numFmtId="0" fontId="0" fillId="0" borderId="0" xfId="0" applyFont="1"/>
    <xf numFmtId="0" fontId="26" fillId="0" borderId="0" xfId="0" applyFont="1" applyAlignment="1">
      <alignment vertical="center" wrapText="1"/>
    </xf>
    <xf numFmtId="0" fontId="0" fillId="0" borderId="19" xfId="0" applyFill="1" applyBorder="1" applyAlignment="1">
      <alignment horizontal="center"/>
    </xf>
    <xf numFmtId="44" fontId="6" fillId="0" borderId="27" xfId="2" applyFont="1" applyFill="1" applyBorder="1"/>
    <xf numFmtId="0" fontId="0" fillId="0" borderId="31" xfId="0" applyFill="1" applyBorder="1"/>
  </cellXfs>
  <cellStyles count="28">
    <cellStyle name="Comma 2" xfId="6" xr:uid="{778D4623-3CE5-474C-825C-1A4CD7F74E19}"/>
    <cellStyle name="Currency" xfId="2" builtinId="4"/>
    <cellStyle name="Currency 2" xfId="7" xr:uid="{76B9166B-1FD5-4F08-B388-CFE06641A35A}"/>
    <cellStyle name="Custom Field" xfId="22" xr:uid="{020A29E6-AD5A-4888-820C-2EEA92470699}"/>
    <cellStyle name="Date" xfId="26" xr:uid="{15E7B1AE-056E-4000-9B49-C5125F5A1134}"/>
    <cellStyle name="Date label" xfId="19" xr:uid="{5344F67F-798A-4220-AB27-B4E145A57C33}"/>
    <cellStyle name="Explanatory Text 2" xfId="16" xr:uid="{8825D8FF-0E9B-4AD8-BD02-6CD6D293C4EA}"/>
    <cellStyle name="Followed Hyperlink" xfId="25" builtinId="9" customBuiltin="1"/>
    <cellStyle name="Heading 1 2" xfId="10" xr:uid="{14C355DF-EE34-4A46-AD53-BCEBF9506254}"/>
    <cellStyle name="Heading 2 2" xfId="11" xr:uid="{518CDBBF-D469-467F-9124-B2BD48BA8DBB}"/>
    <cellStyle name="Heading 3 2" xfId="12" xr:uid="{D74F89A3-40E2-42B3-8F8D-06EBA3C881F4}"/>
    <cellStyle name="Heading 4 2" xfId="13" xr:uid="{D43841F0-68F3-498C-B6F2-F637D70771DD}"/>
    <cellStyle name="Hyperlink" xfId="24" builtinId="8" customBuiltin="1"/>
    <cellStyle name="Input 2" xfId="14" xr:uid="{9A98F781-63EF-4F0D-9464-09D578A99DD1}"/>
    <cellStyle name="Name" xfId="27" xr:uid="{046DCA67-8EAD-4EEC-972C-254C524921D1}"/>
    <cellStyle name="Normal" xfId="0" builtinId="0"/>
    <cellStyle name="Normal 2" xfId="4" xr:uid="{00000000-0005-0000-0000-000007000000}"/>
    <cellStyle name="Normal 3" xfId="5" xr:uid="{D4AC8EB8-E52F-40D3-9078-3EC608E323DA}"/>
    <cellStyle name="Normal_Jeffs Proposal Rough Draft (Layout)" xfId="3" xr:uid="{00000000-0005-0000-0000-000006000000}"/>
    <cellStyle name="Note 2" xfId="15" xr:uid="{6939F626-A120-414F-B04D-86D27D320A83}"/>
    <cellStyle name="Percent" xfId="1" builtinId="5"/>
    <cellStyle name="Percent 2" xfId="8" xr:uid="{CBDB2B5F-1AB1-4024-B1B2-9FF92D4A8BAD}"/>
    <cellStyle name="Phone" xfId="18" xr:uid="{B30B2EA1-FB16-42B1-9B2B-E95B40B0E133}"/>
    <cellStyle name="Shipping Date" xfId="23" xr:uid="{701CFC72-4FAF-4F00-9F19-0E56478F5948}"/>
    <cellStyle name="Shipping Details" xfId="20" xr:uid="{BD86AC91-72EB-45DC-AF47-2C02F796D20A}"/>
    <cellStyle name="Taxable?" xfId="21" xr:uid="{ABABF5A2-5181-4002-9251-B0831B4FE399}"/>
    <cellStyle name="Title 2" xfId="9" xr:uid="{861BF8D1-EBC4-404E-81E1-5D1B2C3A66A2}"/>
    <cellStyle name="Total 2" xfId="17" xr:uid="{ED24E9EA-5452-423B-BCA6-BEE905E8963A}"/>
  </cellStyles>
  <dxfs count="7">
    <dxf>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border diagonalUp="0" diagonalDown="0">
        <left/>
        <right/>
        <top style="thin">
          <color theme="0" tint="-0.34998626667073579"/>
        </top>
        <bottom/>
        <vertical/>
        <horizontal/>
      </border>
    </dxf>
    <dxf>
      <font>
        <b/>
        <i val="0"/>
      </font>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C31B7FED-5CE1-48A4-AE25-988966E59A16}">
      <tableStyleElement type="wholeTable" dxfId="6"/>
      <tableStyleElement type="headerRow" dxfId="5"/>
    </tableStyle>
    <tableStyle name="Price quote with tax calculation" pivot="0" count="5" xr9:uid="{050F6FE6-2735-4A2A-94F7-07AF2FFD56D4}">
      <tableStyleElement type="wholeTable" dxfId="4"/>
      <tableStyleElement type="headerRow" dxfId="3"/>
      <tableStyleElement type="totalRow" dxfId="2"/>
      <tableStyleElement type="lastColumn" dxfId="1"/>
      <tableStyleElement type="lastTotal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54ACA-506D-42B0-AE6C-F47B4AAFA0B7}">
  <dimension ref="A1:A25"/>
  <sheetViews>
    <sheetView tabSelected="1" workbookViewId="0"/>
  </sheetViews>
  <sheetFormatPr defaultRowHeight="12.75" customHeight="1"/>
  <cols>
    <col min="1" max="1" width="173.88671875" customWidth="1"/>
    <col min="2" max="2" width="2.44140625" customWidth="1"/>
  </cols>
  <sheetData>
    <row r="1" spans="1:1" ht="12.75" customHeight="1">
      <c r="A1" s="167" t="s">
        <v>192</v>
      </c>
    </row>
    <row r="2" spans="1:1" ht="39" customHeight="1">
      <c r="A2" s="168" t="s">
        <v>205</v>
      </c>
    </row>
    <row r="4" spans="1:1" ht="25.2" customHeight="1">
      <c r="A4" s="169" t="s">
        <v>200</v>
      </c>
    </row>
    <row r="6" spans="1:1" ht="25.2" customHeight="1">
      <c r="A6" s="169" t="s">
        <v>201</v>
      </c>
    </row>
    <row r="8" spans="1:1" ht="27.6" customHeight="1">
      <c r="A8" s="170" t="s">
        <v>193</v>
      </c>
    </row>
    <row r="10" spans="1:1" ht="12.75" customHeight="1">
      <c r="A10" s="171" t="s">
        <v>194</v>
      </c>
    </row>
    <row r="11" spans="1:1" ht="14.4" customHeight="1">
      <c r="A11" s="170" t="s">
        <v>195</v>
      </c>
    </row>
    <row r="12" spans="1:1" ht="54.6" customHeight="1">
      <c r="A12" s="170" t="s">
        <v>212</v>
      </c>
    </row>
    <row r="13" spans="1:1" s="170" customFormat="1" ht="11.4" customHeight="1"/>
    <row r="14" spans="1:1" ht="12.75" customHeight="1">
      <c r="A14" s="171" t="s">
        <v>196</v>
      </c>
    </row>
    <row r="15" spans="1:1" ht="12.75" customHeight="1">
      <c r="A15" s="170" t="s">
        <v>198</v>
      </c>
    </row>
    <row r="16" spans="1:1" ht="12.75" customHeight="1">
      <c r="A16" s="170" t="s">
        <v>206</v>
      </c>
    </row>
    <row r="17" spans="1:1" ht="12.75" customHeight="1">
      <c r="A17" s="170" t="s">
        <v>202</v>
      </c>
    </row>
    <row r="18" spans="1:1" ht="12.75" customHeight="1">
      <c r="A18" s="170" t="s">
        <v>197</v>
      </c>
    </row>
    <row r="19" spans="1:1" ht="12.75" customHeight="1">
      <c r="A19" t="s">
        <v>199</v>
      </c>
    </row>
    <row r="20" spans="1:1" ht="12.75" customHeight="1">
      <c r="A20" s="170" t="s">
        <v>207</v>
      </c>
    </row>
    <row r="21" spans="1:1" ht="12.75" customHeight="1">
      <c r="A21" s="170" t="s">
        <v>203</v>
      </c>
    </row>
    <row r="22" spans="1:1" ht="12.75" customHeight="1">
      <c r="A22" s="170" t="s">
        <v>204</v>
      </c>
    </row>
    <row r="24" spans="1:1" ht="12.75" customHeight="1">
      <c r="A24" s="171" t="s">
        <v>209</v>
      </c>
    </row>
    <row r="25" spans="1:1" ht="12.75" customHeight="1">
      <c r="A25" s="172" t="s">
        <v>208</v>
      </c>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38CF8-8326-4340-9E27-FCFF081D85C0}">
  <dimension ref="A1:AH113"/>
  <sheetViews>
    <sheetView zoomScale="50" zoomScaleNormal="50" workbookViewId="0">
      <pane ySplit="2" topLeftCell="A3" activePane="bottomLeft" state="frozen"/>
      <selection pane="bottomLeft" activeCell="E71" sqref="E71"/>
    </sheetView>
  </sheetViews>
  <sheetFormatPr defaultRowHeight="12.75" customHeight="1"/>
  <cols>
    <col min="1" max="1" width="9.109375" customWidth="1"/>
    <col min="2" max="2" width="54.5546875" customWidth="1"/>
    <col min="3" max="3" width="24.6640625" customWidth="1"/>
    <col min="4" max="4" width="109.109375" customWidth="1"/>
    <col min="5" max="5" width="21" customWidth="1"/>
    <col min="6" max="6" width="9.109375" customWidth="1"/>
    <col min="7" max="7" width="19.44140625" customWidth="1"/>
    <col min="8" max="8" width="5.109375" customWidth="1"/>
    <col min="9" max="9" width="9.6640625" customWidth="1"/>
    <col min="10" max="10" width="17.44140625" customWidth="1"/>
    <col min="11" max="11" width="9.6640625" customWidth="1"/>
    <col min="12" max="12" width="15.21875" customWidth="1"/>
    <col min="13" max="13" width="9.6640625" customWidth="1"/>
    <col min="14" max="14" width="15.77734375" customWidth="1"/>
    <col min="15" max="15" width="9.6640625" customWidth="1"/>
    <col min="16" max="16" width="15.21875" customWidth="1"/>
    <col min="17" max="17" width="9.6640625" customWidth="1"/>
    <col min="18" max="18" width="15.5546875" customWidth="1"/>
    <col min="19" max="19" width="9.6640625" customWidth="1"/>
    <col min="20" max="20" width="14.77734375" customWidth="1"/>
    <col min="21" max="21" width="9.6640625" customWidth="1"/>
    <col min="22" max="22" width="15.109375" customWidth="1"/>
    <col min="23" max="23" width="9.6640625" customWidth="1"/>
    <col min="24" max="24" width="14.88671875" customWidth="1"/>
    <col min="25" max="25" width="9.6640625" customWidth="1"/>
    <col min="26" max="26" width="15.21875" customWidth="1"/>
    <col min="27" max="27" width="9.6640625" customWidth="1"/>
    <col min="28" max="28" width="15" customWidth="1"/>
    <col min="29" max="29" width="9.6640625" customWidth="1"/>
    <col min="30" max="30" width="15.109375" customWidth="1"/>
    <col min="31" max="31" width="9.6640625" customWidth="1"/>
    <col min="32" max="32" width="14.88671875" customWidth="1"/>
    <col min="33" max="33" width="9.6640625" customWidth="1"/>
    <col min="34" max="34" width="14.21875" customWidth="1"/>
  </cols>
  <sheetData>
    <row r="1" spans="1:34" ht="22.95" customHeight="1" thickBot="1">
      <c r="E1" s="50"/>
      <c r="F1" s="54"/>
      <c r="G1" s="50"/>
      <c r="I1" s="143" t="s">
        <v>0</v>
      </c>
      <c r="J1" s="144"/>
      <c r="K1" s="143" t="s">
        <v>1</v>
      </c>
      <c r="L1" s="144"/>
      <c r="M1" s="143" t="s">
        <v>2</v>
      </c>
      <c r="N1" s="144"/>
      <c r="O1" s="143" t="s">
        <v>3</v>
      </c>
      <c r="P1" s="144"/>
      <c r="Q1" s="143" t="s">
        <v>4</v>
      </c>
      <c r="R1" s="144"/>
      <c r="S1" s="143" t="s">
        <v>5</v>
      </c>
      <c r="T1" s="144"/>
      <c r="U1" s="143" t="s">
        <v>6</v>
      </c>
      <c r="V1" s="144"/>
      <c r="W1" s="143" t="s">
        <v>7</v>
      </c>
      <c r="X1" s="144"/>
      <c r="Y1" s="143" t="s">
        <v>67</v>
      </c>
      <c r="Z1" s="144"/>
      <c r="AA1" s="143" t="s">
        <v>8</v>
      </c>
      <c r="AB1" s="144"/>
      <c r="AC1" s="143" t="s">
        <v>9</v>
      </c>
      <c r="AD1" s="144"/>
      <c r="AE1" s="143" t="s">
        <v>10</v>
      </c>
      <c r="AF1" s="144"/>
      <c r="AG1" s="149" t="s">
        <v>91</v>
      </c>
      <c r="AH1" s="150"/>
    </row>
    <row r="2" spans="1:34" ht="32.25" customHeight="1" thickBot="1">
      <c r="A2" s="40"/>
      <c r="B2" s="45" t="s">
        <v>12</v>
      </c>
      <c r="C2" s="45"/>
      <c r="D2" s="45" t="s">
        <v>11</v>
      </c>
      <c r="E2" s="51" t="s">
        <v>13</v>
      </c>
      <c r="F2" s="145" t="s">
        <v>14</v>
      </c>
      <c r="G2" s="146"/>
      <c r="I2" s="147" t="s">
        <v>15</v>
      </c>
      <c r="J2" s="148"/>
      <c r="K2" s="147" t="s">
        <v>16</v>
      </c>
      <c r="L2" s="148"/>
      <c r="M2" s="147" t="s">
        <v>17</v>
      </c>
      <c r="N2" s="148"/>
      <c r="O2" s="147" t="s">
        <v>18</v>
      </c>
      <c r="P2" s="148"/>
      <c r="Q2" s="147" t="s">
        <v>19</v>
      </c>
      <c r="R2" s="148"/>
      <c r="S2" s="147" t="s">
        <v>20</v>
      </c>
      <c r="T2" s="148"/>
      <c r="U2" s="147" t="s">
        <v>21</v>
      </c>
      <c r="V2" s="148"/>
      <c r="W2" s="147" t="s">
        <v>22</v>
      </c>
      <c r="X2" s="148"/>
      <c r="Y2" s="147" t="s">
        <v>68</v>
      </c>
      <c r="Z2" s="148"/>
      <c r="AA2" s="147" t="s">
        <v>23</v>
      </c>
      <c r="AB2" s="148"/>
      <c r="AC2" s="147" t="s">
        <v>24</v>
      </c>
      <c r="AD2" s="148"/>
      <c r="AE2" s="147" t="s">
        <v>25</v>
      </c>
      <c r="AF2" s="148"/>
      <c r="AG2" s="151"/>
      <c r="AH2" s="152"/>
    </row>
    <row r="3" spans="1:34" ht="14.25" customHeight="1" thickBot="1">
      <c r="A3" s="41" t="s">
        <v>26</v>
      </c>
      <c r="B3" s="46" t="s">
        <v>28</v>
      </c>
      <c r="C3" s="46" t="s">
        <v>106</v>
      </c>
      <c r="D3" s="46" t="s">
        <v>27</v>
      </c>
      <c r="E3" s="52" t="s">
        <v>29</v>
      </c>
      <c r="F3" s="55" t="s">
        <v>30</v>
      </c>
      <c r="G3" s="58" t="s">
        <v>29</v>
      </c>
      <c r="I3" s="55" t="s">
        <v>30</v>
      </c>
      <c r="J3" s="64" t="s">
        <v>29</v>
      </c>
      <c r="K3" s="55" t="s">
        <v>30</v>
      </c>
      <c r="L3" s="64" t="s">
        <v>29</v>
      </c>
      <c r="M3" s="55" t="s">
        <v>30</v>
      </c>
      <c r="N3" s="64" t="s">
        <v>29</v>
      </c>
      <c r="O3" s="55" t="s">
        <v>30</v>
      </c>
      <c r="P3" s="64" t="s">
        <v>29</v>
      </c>
      <c r="Q3" s="55" t="s">
        <v>30</v>
      </c>
      <c r="R3" s="64" t="s">
        <v>29</v>
      </c>
      <c r="S3" s="55" t="s">
        <v>30</v>
      </c>
      <c r="T3" s="64" t="s">
        <v>29</v>
      </c>
      <c r="U3" s="55" t="s">
        <v>30</v>
      </c>
      <c r="V3" s="64" t="s">
        <v>29</v>
      </c>
      <c r="W3" s="55" t="s">
        <v>30</v>
      </c>
      <c r="X3" s="64" t="s">
        <v>29</v>
      </c>
      <c r="Y3" s="55" t="s">
        <v>30</v>
      </c>
      <c r="Z3" s="64" t="s">
        <v>29</v>
      </c>
      <c r="AA3" s="55" t="s">
        <v>30</v>
      </c>
      <c r="AB3" s="64" t="s">
        <v>29</v>
      </c>
      <c r="AC3" s="55" t="s">
        <v>30</v>
      </c>
      <c r="AD3" s="64" t="s">
        <v>29</v>
      </c>
      <c r="AE3" s="55" t="s">
        <v>30</v>
      </c>
      <c r="AF3" s="64" t="s">
        <v>29</v>
      </c>
      <c r="AG3" s="55" t="s">
        <v>30</v>
      </c>
      <c r="AH3" s="64" t="s">
        <v>29</v>
      </c>
    </row>
    <row r="4" spans="1:34" ht="15" customHeight="1">
      <c r="A4" s="42"/>
      <c r="B4" s="47"/>
      <c r="C4" s="47"/>
      <c r="D4" s="47"/>
      <c r="E4" s="53"/>
      <c r="F4" s="56"/>
      <c r="G4" s="59"/>
      <c r="I4" s="63"/>
      <c r="J4" s="65"/>
      <c r="K4" s="63"/>
      <c r="L4" s="65"/>
      <c r="M4" s="63"/>
      <c r="N4" s="65"/>
      <c r="O4" s="63"/>
      <c r="P4" s="65"/>
      <c r="Q4" s="63"/>
      <c r="R4" s="65"/>
      <c r="S4" s="63"/>
      <c r="T4" s="65"/>
      <c r="U4" s="63"/>
      <c r="V4" s="65"/>
      <c r="W4" s="63"/>
      <c r="X4" s="65"/>
      <c r="Y4" s="63"/>
      <c r="Z4" s="65"/>
      <c r="AA4" s="63"/>
      <c r="AB4" s="65"/>
      <c r="AC4" s="63"/>
      <c r="AD4" s="65"/>
      <c r="AE4" s="63"/>
      <c r="AF4" s="65"/>
      <c r="AG4" s="63"/>
      <c r="AH4" s="65"/>
    </row>
    <row r="5" spans="1:34" ht="15" customHeight="1">
      <c r="A5" s="43">
        <v>1</v>
      </c>
      <c r="B5" s="48" t="s">
        <v>43</v>
      </c>
      <c r="C5" s="48"/>
      <c r="D5" s="16"/>
      <c r="E5" s="33"/>
      <c r="F5" s="10"/>
      <c r="G5" s="60"/>
      <c r="I5" s="7"/>
      <c r="J5" s="1"/>
      <c r="K5" s="7"/>
      <c r="L5" s="1"/>
      <c r="M5" s="7"/>
      <c r="N5" s="1"/>
      <c r="O5" s="7"/>
      <c r="P5" s="1"/>
      <c r="Q5" s="7"/>
      <c r="R5" s="1"/>
      <c r="S5" s="7"/>
      <c r="T5" s="1"/>
      <c r="U5" s="7"/>
      <c r="V5" s="1"/>
      <c r="W5" s="7"/>
      <c r="X5" s="1"/>
      <c r="Y5" s="7"/>
      <c r="Z5" s="1"/>
      <c r="AA5" s="7"/>
      <c r="AB5" s="1"/>
      <c r="AC5" s="7"/>
      <c r="AD5" s="1"/>
      <c r="AE5" s="7"/>
      <c r="AF5" s="1"/>
      <c r="AG5" s="7"/>
      <c r="AH5" s="1"/>
    </row>
    <row r="6" spans="1:34" ht="15" customHeight="1" thickBot="1">
      <c r="A6" s="44">
        <v>1.1000000000000001</v>
      </c>
      <c r="B6" s="98" t="s">
        <v>92</v>
      </c>
      <c r="C6" s="98"/>
      <c r="D6" s="15"/>
      <c r="E6" s="32"/>
      <c r="F6" s="9"/>
      <c r="G6" s="61"/>
      <c r="I6" s="8"/>
      <c r="J6" s="3"/>
      <c r="K6" s="8"/>
      <c r="L6" s="3"/>
      <c r="M6" s="8"/>
      <c r="N6" s="3"/>
      <c r="O6" s="8"/>
      <c r="P6" s="3"/>
      <c r="Q6" s="8"/>
      <c r="R6" s="3"/>
      <c r="S6" s="8"/>
      <c r="T6" s="3"/>
      <c r="U6" s="8"/>
      <c r="V6" s="3"/>
      <c r="W6" s="8"/>
      <c r="X6" s="3"/>
      <c r="Y6" s="8"/>
      <c r="Z6" s="3"/>
      <c r="AA6" s="8"/>
      <c r="AB6" s="3"/>
      <c r="AC6" s="8"/>
      <c r="AD6" s="3"/>
      <c r="AE6" s="8"/>
      <c r="AF6" s="3"/>
      <c r="AG6" s="8"/>
      <c r="AH6" s="3"/>
    </row>
    <row r="7" spans="1:34" ht="246" customHeight="1">
      <c r="A7" s="95">
        <f>A6+0.001</f>
        <v>1.101</v>
      </c>
      <c r="B7" s="158" t="s">
        <v>104</v>
      </c>
      <c r="C7" s="159" t="s">
        <v>107</v>
      </c>
      <c r="D7" s="155" t="s">
        <v>174</v>
      </c>
      <c r="E7" s="32"/>
      <c r="F7" s="57">
        <f t="shared" ref="F7:F12" si="0">SUM(I7+K7+M7+O7+Q7+S7+U7+Y7+W7+AA7+AC7+AE7+AG7)</f>
        <v>11</v>
      </c>
      <c r="G7" s="61">
        <f>F7*$E7</f>
        <v>0</v>
      </c>
      <c r="I7" s="8"/>
      <c r="J7" s="61">
        <f>I7*$E7</f>
        <v>0</v>
      </c>
      <c r="K7" s="8">
        <v>1</v>
      </c>
      <c r="L7" s="61">
        <f>K7*$E7</f>
        <v>0</v>
      </c>
      <c r="M7" s="91">
        <v>1</v>
      </c>
      <c r="N7" s="61">
        <f>M7*$E7</f>
        <v>0</v>
      </c>
      <c r="O7" s="91" t="s">
        <v>56</v>
      </c>
      <c r="P7" s="61">
        <f>O7*$E7</f>
        <v>0</v>
      </c>
      <c r="Q7" s="8">
        <v>1</v>
      </c>
      <c r="R7" s="61">
        <f>Q7*$E7</f>
        <v>0</v>
      </c>
      <c r="S7" s="8">
        <v>1</v>
      </c>
      <c r="T7" s="61">
        <f>S7*$E7</f>
        <v>0</v>
      </c>
      <c r="U7" s="8">
        <v>1</v>
      </c>
      <c r="V7" s="61">
        <f>U7*$E7</f>
        <v>0</v>
      </c>
      <c r="W7" s="8">
        <v>1</v>
      </c>
      <c r="X7" s="61">
        <f>W7*$E7</f>
        <v>0</v>
      </c>
      <c r="Y7" s="8">
        <v>1</v>
      </c>
      <c r="Z7" s="61">
        <f>Y7*$E7</f>
        <v>0</v>
      </c>
      <c r="AA7" s="8">
        <v>1</v>
      </c>
      <c r="AB7" s="61">
        <f>AA7*$E7</f>
        <v>0</v>
      </c>
      <c r="AC7" s="8">
        <v>1</v>
      </c>
      <c r="AD7" s="61">
        <f>AC7*$E7</f>
        <v>0</v>
      </c>
      <c r="AE7" s="8">
        <v>1</v>
      </c>
      <c r="AF7" s="61">
        <f>AE7*$E7</f>
        <v>0</v>
      </c>
      <c r="AG7" s="8"/>
      <c r="AH7" s="61">
        <f>AG7*$E7</f>
        <v>0</v>
      </c>
    </row>
    <row r="8" spans="1:34" ht="176.4" customHeight="1">
      <c r="A8" s="95">
        <f>A7+0.001</f>
        <v>1.1019999999999999</v>
      </c>
      <c r="B8" s="156" t="s">
        <v>173</v>
      </c>
      <c r="C8" s="157" t="s">
        <v>107</v>
      </c>
      <c r="D8" s="173" t="s">
        <v>211</v>
      </c>
      <c r="E8" s="165"/>
      <c r="F8" s="57">
        <f t="shared" si="0"/>
        <v>11</v>
      </c>
      <c r="G8" s="61">
        <f>F8*$E8</f>
        <v>0</v>
      </c>
      <c r="I8" s="8"/>
      <c r="J8" s="61">
        <f>I8*$E8</f>
        <v>0</v>
      </c>
      <c r="K8" s="8">
        <v>1</v>
      </c>
      <c r="L8" s="61">
        <f>K8*$E8</f>
        <v>0</v>
      </c>
      <c r="M8" s="91">
        <v>1</v>
      </c>
      <c r="N8" s="61">
        <f>M8*$E8</f>
        <v>0</v>
      </c>
      <c r="O8" s="91" t="s">
        <v>56</v>
      </c>
      <c r="P8" s="61">
        <f>O8*$E8</f>
        <v>0</v>
      </c>
      <c r="Q8" s="8">
        <v>1</v>
      </c>
      <c r="R8" s="61">
        <f>Q8*$E8</f>
        <v>0</v>
      </c>
      <c r="S8" s="8">
        <v>1</v>
      </c>
      <c r="T8" s="61">
        <f>S8*$E8</f>
        <v>0</v>
      </c>
      <c r="U8" s="8">
        <v>1</v>
      </c>
      <c r="V8" s="61">
        <f>U8*$E8</f>
        <v>0</v>
      </c>
      <c r="W8" s="8">
        <v>1</v>
      </c>
      <c r="X8" s="61">
        <f>W8*$E8</f>
        <v>0</v>
      </c>
      <c r="Y8" s="8">
        <v>1</v>
      </c>
      <c r="Z8" s="61">
        <f>Y8*$E8</f>
        <v>0</v>
      </c>
      <c r="AA8" s="8">
        <v>1</v>
      </c>
      <c r="AB8" s="61">
        <f>AA8*$E8</f>
        <v>0</v>
      </c>
      <c r="AC8" s="8">
        <v>1</v>
      </c>
      <c r="AD8" s="61">
        <f>AC8*$E8</f>
        <v>0</v>
      </c>
      <c r="AE8" s="8">
        <v>1</v>
      </c>
      <c r="AF8" s="61">
        <f>AE8*$E8</f>
        <v>0</v>
      </c>
      <c r="AG8" s="8"/>
      <c r="AH8" s="61">
        <f>AG8*$E8</f>
        <v>0</v>
      </c>
    </row>
    <row r="9" spans="1:34" ht="367.2">
      <c r="A9" s="95">
        <v>1.103</v>
      </c>
      <c r="B9" s="101" t="s">
        <v>99</v>
      </c>
      <c r="C9" s="129" t="s">
        <v>107</v>
      </c>
      <c r="D9" s="99" t="s">
        <v>100</v>
      </c>
      <c r="E9" s="32"/>
      <c r="F9" s="57">
        <f t="shared" si="0"/>
        <v>1</v>
      </c>
      <c r="G9" s="61">
        <f t="shared" ref="G9:G11" si="1">F9*$E9</f>
        <v>0</v>
      </c>
      <c r="I9" s="8">
        <v>1</v>
      </c>
      <c r="J9" s="61">
        <f t="shared" ref="J9:J11" si="2">I9*$E9</f>
        <v>0</v>
      </c>
      <c r="K9" s="8"/>
      <c r="L9" s="3">
        <f t="shared" ref="L9:AH11" si="3">K9*G$7</f>
        <v>0</v>
      </c>
      <c r="M9" s="22"/>
      <c r="N9" s="3">
        <f t="shared" si="3"/>
        <v>0</v>
      </c>
      <c r="O9" s="91"/>
      <c r="P9" s="3">
        <f t="shared" si="3"/>
        <v>0</v>
      </c>
      <c r="Q9" s="8"/>
      <c r="R9" s="3">
        <f t="shared" si="3"/>
        <v>0</v>
      </c>
      <c r="S9" s="8"/>
      <c r="T9" s="3">
        <f t="shared" si="3"/>
        <v>0</v>
      </c>
      <c r="U9" s="8"/>
      <c r="V9" s="3">
        <f t="shared" si="3"/>
        <v>0</v>
      </c>
      <c r="W9" s="8"/>
      <c r="X9" s="3">
        <f t="shared" si="3"/>
        <v>0</v>
      </c>
      <c r="Y9" s="8"/>
      <c r="Z9" s="3">
        <f t="shared" si="3"/>
        <v>0</v>
      </c>
      <c r="AA9" s="8"/>
      <c r="AB9" s="3">
        <f t="shared" si="3"/>
        <v>0</v>
      </c>
      <c r="AC9" s="8"/>
      <c r="AD9" s="3">
        <f t="shared" si="3"/>
        <v>0</v>
      </c>
      <c r="AE9" s="8"/>
      <c r="AF9" s="3">
        <f t="shared" si="3"/>
        <v>0</v>
      </c>
      <c r="AG9" s="8"/>
      <c r="AH9" s="3">
        <f t="shared" si="3"/>
        <v>0</v>
      </c>
    </row>
    <row r="10" spans="1:34" ht="69">
      <c r="A10" s="95">
        <v>1.1040000000000001</v>
      </c>
      <c r="B10" s="160" t="s">
        <v>71</v>
      </c>
      <c r="C10" s="130" t="s">
        <v>107</v>
      </c>
      <c r="D10" s="96" t="s">
        <v>98</v>
      </c>
      <c r="E10" s="32"/>
      <c r="F10" s="57">
        <f t="shared" si="0"/>
        <v>1</v>
      </c>
      <c r="G10" s="61">
        <f t="shared" si="1"/>
        <v>0</v>
      </c>
      <c r="I10" s="8">
        <v>1</v>
      </c>
      <c r="J10" s="61">
        <f t="shared" si="2"/>
        <v>0</v>
      </c>
      <c r="K10" s="8"/>
      <c r="L10" s="3">
        <f t="shared" si="3"/>
        <v>0</v>
      </c>
      <c r="M10" s="22"/>
      <c r="N10" s="3">
        <f t="shared" si="3"/>
        <v>0</v>
      </c>
      <c r="O10" s="91"/>
      <c r="P10" s="3">
        <f t="shared" si="3"/>
        <v>0</v>
      </c>
      <c r="Q10" s="8"/>
      <c r="R10" s="3">
        <f t="shared" si="3"/>
        <v>0</v>
      </c>
      <c r="S10" s="8"/>
      <c r="T10" s="3">
        <f t="shared" si="3"/>
        <v>0</v>
      </c>
      <c r="U10" s="8"/>
      <c r="V10" s="3">
        <f t="shared" si="3"/>
        <v>0</v>
      </c>
      <c r="W10" s="8"/>
      <c r="X10" s="3">
        <f t="shared" si="3"/>
        <v>0</v>
      </c>
      <c r="Y10" s="8"/>
      <c r="Z10" s="3">
        <f t="shared" si="3"/>
        <v>0</v>
      </c>
      <c r="AA10" s="8"/>
      <c r="AB10" s="3">
        <f t="shared" si="3"/>
        <v>0</v>
      </c>
      <c r="AC10" s="8"/>
      <c r="AD10" s="3">
        <f t="shared" si="3"/>
        <v>0</v>
      </c>
      <c r="AE10" s="8"/>
      <c r="AF10" s="3">
        <f t="shared" si="3"/>
        <v>0</v>
      </c>
      <c r="AG10" s="8"/>
      <c r="AH10" s="3">
        <f t="shared" si="3"/>
        <v>0</v>
      </c>
    </row>
    <row r="11" spans="1:34" ht="76.2" customHeight="1">
      <c r="A11" s="95">
        <v>1.105</v>
      </c>
      <c r="B11" s="102" t="s">
        <v>89</v>
      </c>
      <c r="C11" s="161" t="s">
        <v>107</v>
      </c>
      <c r="D11" s="96" t="s">
        <v>97</v>
      </c>
      <c r="E11" s="32"/>
      <c r="F11" s="57">
        <f t="shared" si="0"/>
        <v>1</v>
      </c>
      <c r="G11" s="61">
        <f t="shared" si="1"/>
        <v>0</v>
      </c>
      <c r="I11" s="8">
        <v>1</v>
      </c>
      <c r="J11" s="61">
        <f t="shared" si="2"/>
        <v>0</v>
      </c>
      <c r="K11" s="8"/>
      <c r="L11" s="3">
        <f t="shared" si="3"/>
        <v>0</v>
      </c>
      <c r="M11" s="22"/>
      <c r="N11" s="3">
        <f t="shared" si="3"/>
        <v>0</v>
      </c>
      <c r="O11" s="91"/>
      <c r="P11" s="3">
        <f t="shared" si="3"/>
        <v>0</v>
      </c>
      <c r="Q11" s="8"/>
      <c r="R11" s="3">
        <f t="shared" si="3"/>
        <v>0</v>
      </c>
      <c r="S11" s="8"/>
      <c r="T11" s="3">
        <f t="shared" si="3"/>
        <v>0</v>
      </c>
      <c r="U11" s="8"/>
      <c r="V11" s="3">
        <f t="shared" si="3"/>
        <v>0</v>
      </c>
      <c r="W11" s="8"/>
      <c r="X11" s="3">
        <f t="shared" si="3"/>
        <v>0</v>
      </c>
      <c r="Y11" s="8"/>
      <c r="Z11" s="3">
        <f t="shared" si="3"/>
        <v>0</v>
      </c>
      <c r="AA11" s="8"/>
      <c r="AB11" s="3">
        <f t="shared" si="3"/>
        <v>0</v>
      </c>
      <c r="AC11" s="8"/>
      <c r="AD11" s="3">
        <f t="shared" si="3"/>
        <v>0</v>
      </c>
      <c r="AE11" s="8"/>
      <c r="AF11" s="3">
        <f t="shared" si="3"/>
        <v>0</v>
      </c>
      <c r="AG11" s="8"/>
      <c r="AH11" s="3">
        <f t="shared" si="3"/>
        <v>0</v>
      </c>
    </row>
    <row r="12" spans="1:34" ht="184.2" customHeight="1">
      <c r="A12" s="95">
        <f>A11+0.001</f>
        <v>1.1059999999999999</v>
      </c>
      <c r="B12" s="156" t="s">
        <v>175</v>
      </c>
      <c r="C12" s="157" t="s">
        <v>107</v>
      </c>
      <c r="D12" s="96" t="s">
        <v>210</v>
      </c>
      <c r="E12" s="165"/>
      <c r="F12" s="57">
        <f t="shared" si="0"/>
        <v>5</v>
      </c>
      <c r="G12" s="61">
        <f>F12*$E12</f>
        <v>0</v>
      </c>
      <c r="I12" s="8">
        <v>5</v>
      </c>
      <c r="J12" s="61">
        <f>I12*$E12</f>
        <v>0</v>
      </c>
      <c r="K12" s="8"/>
      <c r="L12" s="61">
        <f>K12*$E12</f>
        <v>0</v>
      </c>
      <c r="M12" s="91"/>
      <c r="N12" s="61">
        <f>M12*$E12</f>
        <v>0</v>
      </c>
      <c r="O12" s="91"/>
      <c r="P12" s="61">
        <f>O12*$E12</f>
        <v>0</v>
      </c>
      <c r="Q12" s="8"/>
      <c r="R12" s="61">
        <f>Q12*$E12</f>
        <v>0</v>
      </c>
      <c r="S12" s="8"/>
      <c r="T12" s="61">
        <f>S12*$E12</f>
        <v>0</v>
      </c>
      <c r="U12" s="8"/>
      <c r="V12" s="61">
        <f>U12*$E12</f>
        <v>0</v>
      </c>
      <c r="W12" s="8"/>
      <c r="X12" s="61">
        <f>W12*$E12</f>
        <v>0</v>
      </c>
      <c r="Y12" s="8"/>
      <c r="Z12" s="61">
        <f>Y12*$E12</f>
        <v>0</v>
      </c>
      <c r="AA12" s="8"/>
      <c r="AB12" s="61">
        <f>AA12*$E12</f>
        <v>0</v>
      </c>
      <c r="AC12" s="8"/>
      <c r="AD12" s="61">
        <f>AC12*$E12</f>
        <v>0</v>
      </c>
      <c r="AE12" s="8"/>
      <c r="AF12" s="61">
        <f>AE12*$E12</f>
        <v>0</v>
      </c>
      <c r="AG12" s="8"/>
      <c r="AH12" s="61">
        <f>AG12*$E12</f>
        <v>0</v>
      </c>
    </row>
    <row r="13" spans="1:34" ht="15" customHeight="1">
      <c r="A13" s="25"/>
      <c r="B13" s="103"/>
      <c r="C13" s="49"/>
      <c r="D13" s="116"/>
      <c r="E13" s="32"/>
      <c r="F13" s="9"/>
      <c r="G13" s="61"/>
      <c r="I13" s="8"/>
      <c r="J13" s="2"/>
      <c r="K13" s="8"/>
      <c r="L13" s="2"/>
      <c r="M13" s="8"/>
      <c r="N13" s="2"/>
      <c r="O13" s="8"/>
      <c r="P13" s="2"/>
      <c r="Q13" s="8"/>
      <c r="R13" s="2"/>
      <c r="S13" s="8"/>
      <c r="T13" s="2"/>
      <c r="U13" s="8"/>
      <c r="V13" s="2"/>
      <c r="W13" s="8"/>
      <c r="X13" s="2"/>
      <c r="Y13" s="8"/>
      <c r="Z13" s="2"/>
      <c r="AA13" s="8"/>
      <c r="AB13" s="2"/>
      <c r="AC13" s="8"/>
      <c r="AD13" s="2"/>
      <c r="AE13" s="8"/>
      <c r="AF13" s="2"/>
      <c r="AG13" s="8"/>
      <c r="AH13" s="2"/>
    </row>
    <row r="14" spans="1:34" ht="15" customHeight="1">
      <c r="A14" s="43">
        <v>1.2</v>
      </c>
      <c r="B14" s="104" t="s">
        <v>47</v>
      </c>
      <c r="C14" s="48"/>
      <c r="D14" s="117"/>
      <c r="E14" s="33"/>
      <c r="F14" s="10"/>
      <c r="G14" s="60"/>
      <c r="I14" s="7"/>
      <c r="J14" s="1"/>
      <c r="K14" s="7"/>
      <c r="L14" s="1"/>
      <c r="M14" s="23"/>
      <c r="N14" s="1"/>
      <c r="O14" s="7"/>
      <c r="P14" s="1"/>
      <c r="Q14" s="7"/>
      <c r="R14" s="1"/>
      <c r="S14" s="7"/>
      <c r="T14" s="1"/>
      <c r="U14" s="7"/>
      <c r="V14" s="1"/>
      <c r="W14" s="7"/>
      <c r="X14" s="1"/>
      <c r="Y14" s="7"/>
      <c r="Z14" s="1"/>
      <c r="AA14" s="7"/>
      <c r="AB14" s="1"/>
      <c r="AC14" s="7"/>
      <c r="AD14" s="1"/>
      <c r="AE14" s="7"/>
      <c r="AF14" s="1"/>
      <c r="AG14" s="7"/>
      <c r="AH14" s="1"/>
    </row>
    <row r="15" spans="1:34" ht="147.6" customHeight="1">
      <c r="A15" s="25">
        <v>1.2010000000000001</v>
      </c>
      <c r="B15" s="105">
        <v>241115.10500000001</v>
      </c>
      <c r="C15" s="131" t="s">
        <v>107</v>
      </c>
      <c r="D15" s="96" t="s">
        <v>101</v>
      </c>
      <c r="E15" s="32"/>
      <c r="F15" s="57">
        <f>SUM(I15+K15+M15+O15+Q15+S15+U15+Y15+W15+AA15+AC15+AE15+AG15)</f>
        <v>48</v>
      </c>
      <c r="G15" s="61">
        <f>F15*E15</f>
        <v>0</v>
      </c>
      <c r="I15" s="6"/>
      <c r="J15" s="61">
        <f>I15*$E15</f>
        <v>0</v>
      </c>
      <c r="K15" s="8">
        <v>4</v>
      </c>
      <c r="L15" s="61">
        <f>K15*$E15</f>
        <v>0</v>
      </c>
      <c r="M15" s="6" t="s">
        <v>61</v>
      </c>
      <c r="N15" s="61">
        <f>M15*$E15</f>
        <v>0</v>
      </c>
      <c r="O15" s="6" t="s">
        <v>62</v>
      </c>
      <c r="P15" s="61">
        <f>O15*$E15</f>
        <v>0</v>
      </c>
      <c r="Q15" s="6" t="s">
        <v>62</v>
      </c>
      <c r="R15" s="61">
        <f>Q15*$E15</f>
        <v>0</v>
      </c>
      <c r="S15" s="6" t="s">
        <v>62</v>
      </c>
      <c r="T15" s="61">
        <f>S15*$E15</f>
        <v>0</v>
      </c>
      <c r="U15" s="6" t="s">
        <v>62</v>
      </c>
      <c r="V15" s="61">
        <f>U15*$E15</f>
        <v>0</v>
      </c>
      <c r="W15" s="6" t="s">
        <v>62</v>
      </c>
      <c r="X15" s="61">
        <f>W15*$E15</f>
        <v>0</v>
      </c>
      <c r="Y15" s="6" t="s">
        <v>62</v>
      </c>
      <c r="Z15" s="61">
        <f>Y15*$E15</f>
        <v>0</v>
      </c>
      <c r="AA15" s="6" t="s">
        <v>62</v>
      </c>
      <c r="AB15" s="61">
        <f>AA15*$E15</f>
        <v>0</v>
      </c>
      <c r="AC15" s="6" t="s">
        <v>62</v>
      </c>
      <c r="AD15" s="61">
        <f>AC15*$E15</f>
        <v>0</v>
      </c>
      <c r="AE15" s="6" t="s">
        <v>62</v>
      </c>
      <c r="AF15" s="61">
        <f>AE15*$E15</f>
        <v>0</v>
      </c>
      <c r="AG15" s="8"/>
      <c r="AH15" s="61">
        <f>AG15*$E15</f>
        <v>0</v>
      </c>
    </row>
    <row r="16" spans="1:34" ht="110.4">
      <c r="A16" s="25">
        <v>1.202</v>
      </c>
      <c r="B16" s="105" t="s">
        <v>90</v>
      </c>
      <c r="C16" s="140" t="s">
        <v>107</v>
      </c>
      <c r="D16" s="96" t="s">
        <v>102</v>
      </c>
      <c r="E16" s="32"/>
      <c r="F16" s="57">
        <f>SUM(I16+K16+M16+O16+Q16+S16+U16+Y16+W16+AA16+AC16+AE16+AG16)</f>
        <v>18</v>
      </c>
      <c r="G16" s="61">
        <f t="shared" ref="G16:G17" si="4">F16*E16</f>
        <v>0</v>
      </c>
      <c r="I16" s="6" t="s">
        <v>59</v>
      </c>
      <c r="J16" s="61">
        <f t="shared" ref="J16:L17" si="5">I16*$E16</f>
        <v>0</v>
      </c>
      <c r="K16" s="8"/>
      <c r="L16" s="61">
        <f t="shared" si="5"/>
        <v>0</v>
      </c>
      <c r="M16" s="6"/>
      <c r="N16" s="61">
        <f t="shared" ref="N16" si="6">M16*$E16</f>
        <v>0</v>
      </c>
      <c r="O16" s="6"/>
      <c r="P16" s="61">
        <f t="shared" ref="P16" si="7">O16*$E16</f>
        <v>0</v>
      </c>
      <c r="Q16" s="6"/>
      <c r="R16" s="61">
        <f t="shared" ref="R16" si="8">Q16*$E16</f>
        <v>0</v>
      </c>
      <c r="S16" s="6"/>
      <c r="T16" s="61">
        <f t="shared" ref="T16" si="9">S16*$E16</f>
        <v>0</v>
      </c>
      <c r="U16" s="6"/>
      <c r="V16" s="61">
        <f t="shared" ref="V16" si="10">U16*$E16</f>
        <v>0</v>
      </c>
      <c r="W16" s="6"/>
      <c r="X16" s="61">
        <f t="shared" ref="X16" si="11">W16*$E16</f>
        <v>0</v>
      </c>
      <c r="Y16" s="6"/>
      <c r="Z16" s="61">
        <f t="shared" ref="Z16" si="12">Y16*$E16</f>
        <v>0</v>
      </c>
      <c r="AA16" s="6"/>
      <c r="AB16" s="61">
        <f t="shared" ref="AB16" si="13">AA16*$E16</f>
        <v>0</v>
      </c>
      <c r="AC16" s="6"/>
      <c r="AD16" s="61">
        <f t="shared" ref="AD16" si="14">AC16*$E16</f>
        <v>0</v>
      </c>
      <c r="AE16" s="6"/>
      <c r="AF16" s="61">
        <f t="shared" ref="AF16" si="15">AE16*$E16</f>
        <v>0</v>
      </c>
      <c r="AG16" s="8">
        <v>3</v>
      </c>
      <c r="AH16" s="61">
        <f t="shared" ref="AH16" si="16">AG16*$E16</f>
        <v>0</v>
      </c>
    </row>
    <row r="17" spans="1:34" ht="15" customHeight="1">
      <c r="A17" s="25">
        <v>1.2030000000000001</v>
      </c>
      <c r="B17" s="106" t="s">
        <v>88</v>
      </c>
      <c r="C17" s="132" t="s">
        <v>107</v>
      </c>
      <c r="D17" s="96" t="s">
        <v>103</v>
      </c>
      <c r="E17" s="32"/>
      <c r="F17" s="57">
        <f>SUM(I17+K17+M17+O17+Q17+S17+U17+Y17+W17+AA17+AC17+AE17+AG17)</f>
        <v>43</v>
      </c>
      <c r="G17" s="61">
        <f t="shared" si="4"/>
        <v>0</v>
      </c>
      <c r="I17" s="6" t="s">
        <v>60</v>
      </c>
      <c r="J17" s="61">
        <f t="shared" si="5"/>
        <v>0</v>
      </c>
      <c r="K17" s="8">
        <v>4</v>
      </c>
      <c r="L17" s="61">
        <f t="shared" si="5"/>
        <v>0</v>
      </c>
      <c r="M17" s="6"/>
      <c r="N17" s="61">
        <f t="shared" ref="N17" si="17">M17*$E17</f>
        <v>0</v>
      </c>
      <c r="O17" s="6" t="s">
        <v>62</v>
      </c>
      <c r="P17" s="61">
        <f t="shared" ref="P17" si="18">O17*$E17</f>
        <v>0</v>
      </c>
      <c r="Q17" s="6" t="s">
        <v>62</v>
      </c>
      <c r="R17" s="61">
        <f t="shared" ref="R17" si="19">Q17*$E17</f>
        <v>0</v>
      </c>
      <c r="S17" s="6" t="s">
        <v>62</v>
      </c>
      <c r="T17" s="61">
        <f t="shared" ref="T17" si="20">S17*$E17</f>
        <v>0</v>
      </c>
      <c r="U17" s="6" t="s">
        <v>62</v>
      </c>
      <c r="V17" s="61">
        <f t="shared" ref="V17" si="21">U17*$E17</f>
        <v>0</v>
      </c>
      <c r="W17" s="6" t="s">
        <v>62</v>
      </c>
      <c r="X17" s="61">
        <f t="shared" ref="X17" si="22">W17*$E17</f>
        <v>0</v>
      </c>
      <c r="Y17" s="6" t="s">
        <v>62</v>
      </c>
      <c r="Z17" s="61">
        <f t="shared" ref="Z17" si="23">Y17*$E17</f>
        <v>0</v>
      </c>
      <c r="AA17" s="6" t="s">
        <v>62</v>
      </c>
      <c r="AB17" s="61">
        <f t="shared" ref="AB17" si="24">AA17*$E17</f>
        <v>0</v>
      </c>
      <c r="AC17" s="6" t="s">
        <v>62</v>
      </c>
      <c r="AD17" s="61">
        <f t="shared" ref="AD17" si="25">AC17*$E17</f>
        <v>0</v>
      </c>
      <c r="AE17" s="6" t="s">
        <v>62</v>
      </c>
      <c r="AF17" s="61">
        <f t="shared" ref="AF17" si="26">AE17*$E17</f>
        <v>0</v>
      </c>
      <c r="AG17" s="8"/>
      <c r="AH17" s="61">
        <f t="shared" ref="AH17" si="27">AG17*$E17</f>
        <v>0</v>
      </c>
    </row>
    <row r="18" spans="1:34" ht="15" customHeight="1">
      <c r="A18" s="25"/>
      <c r="B18" s="103"/>
      <c r="C18" s="49"/>
      <c r="D18" s="116"/>
      <c r="E18" s="32"/>
      <c r="F18" s="9"/>
      <c r="G18" s="61"/>
      <c r="I18" s="8"/>
      <c r="J18" s="2"/>
      <c r="K18" s="8"/>
      <c r="L18" s="2"/>
      <c r="M18" s="8"/>
      <c r="N18" s="2"/>
      <c r="O18" s="8"/>
      <c r="P18" s="2"/>
      <c r="Q18" s="8"/>
      <c r="R18" s="2"/>
      <c r="S18" s="8"/>
      <c r="T18" s="2"/>
      <c r="U18" s="8"/>
      <c r="V18" s="2"/>
      <c r="W18" s="8"/>
      <c r="X18" s="2"/>
      <c r="Y18" s="8"/>
      <c r="Z18" s="2"/>
      <c r="AA18" s="8"/>
      <c r="AB18" s="2"/>
      <c r="AC18" s="8"/>
      <c r="AD18" s="2"/>
      <c r="AE18" s="8"/>
      <c r="AF18" s="2"/>
      <c r="AG18" s="8"/>
      <c r="AH18" s="2"/>
    </row>
    <row r="19" spans="1:34" ht="15" customHeight="1">
      <c r="A19" s="43">
        <v>1.3</v>
      </c>
      <c r="B19" s="107" t="s">
        <v>50</v>
      </c>
      <c r="C19" s="83"/>
      <c r="D19" s="117"/>
      <c r="E19" s="33"/>
      <c r="F19" s="10"/>
      <c r="G19" s="60"/>
      <c r="I19" s="7"/>
      <c r="J19" s="1"/>
      <c r="K19" s="7"/>
      <c r="L19" s="1"/>
      <c r="M19" s="7"/>
      <c r="N19" s="1"/>
      <c r="O19" s="7"/>
      <c r="P19" s="1"/>
      <c r="Q19" s="7"/>
      <c r="R19" s="1"/>
      <c r="S19" s="7"/>
      <c r="T19" s="1"/>
      <c r="U19" s="7"/>
      <c r="V19" s="1"/>
      <c r="W19" s="7"/>
      <c r="X19" s="1"/>
      <c r="Y19" s="7"/>
      <c r="Z19" s="1"/>
      <c r="AA19" s="7"/>
      <c r="AB19" s="1"/>
      <c r="AC19" s="7"/>
      <c r="AD19" s="1"/>
      <c r="AE19" s="7"/>
      <c r="AF19" s="1"/>
      <c r="AG19" s="7"/>
      <c r="AH19" s="1"/>
    </row>
    <row r="20" spans="1:34" ht="31.8" customHeight="1">
      <c r="A20" s="44">
        <v>1.3009999999999999</v>
      </c>
      <c r="B20" s="106" t="s">
        <v>49</v>
      </c>
      <c r="C20" s="82" t="s">
        <v>107</v>
      </c>
      <c r="D20" s="118" t="s">
        <v>96</v>
      </c>
      <c r="E20" s="32"/>
      <c r="F20" s="57">
        <f>SUM(I20+K20+M20+O20+Q20+S20+U20+Y20+W20+AA20+AC20+AE20+AG20)</f>
        <v>32</v>
      </c>
      <c r="G20" s="61">
        <f t="shared" ref="G20" si="28">F20*E20</f>
        <v>0</v>
      </c>
      <c r="I20" s="6" t="s">
        <v>63</v>
      </c>
      <c r="J20" s="61">
        <f t="shared" ref="J20:L21" si="29">I20*$E20</f>
        <v>0</v>
      </c>
      <c r="K20" s="8">
        <v>2</v>
      </c>
      <c r="L20" s="61">
        <f t="shared" si="29"/>
        <v>0</v>
      </c>
      <c r="M20" s="6" t="s">
        <v>58</v>
      </c>
      <c r="N20" s="61">
        <f t="shared" ref="N20:N21" si="30">M20*$E20</f>
        <v>0</v>
      </c>
      <c r="O20" s="6" t="s">
        <v>58</v>
      </c>
      <c r="P20" s="61">
        <f t="shared" ref="P20:P21" si="31">O20*$E20</f>
        <v>0</v>
      </c>
      <c r="Q20" s="6" t="s">
        <v>58</v>
      </c>
      <c r="R20" s="61">
        <f t="shared" ref="R20:R21" si="32">Q20*$E20</f>
        <v>0</v>
      </c>
      <c r="S20" s="6" t="s">
        <v>58</v>
      </c>
      <c r="T20" s="61">
        <f t="shared" ref="T20:T21" si="33">S20*$E20</f>
        <v>0</v>
      </c>
      <c r="U20" s="6" t="s">
        <v>58</v>
      </c>
      <c r="V20" s="61">
        <f t="shared" ref="V20:V21" si="34">U20*$E20</f>
        <v>0</v>
      </c>
      <c r="W20" s="6" t="s">
        <v>58</v>
      </c>
      <c r="X20" s="61">
        <f t="shared" ref="X20:X21" si="35">W20*$E20</f>
        <v>0</v>
      </c>
      <c r="Y20" s="6" t="s">
        <v>58</v>
      </c>
      <c r="Z20" s="61">
        <f t="shared" ref="Z20:Z21" si="36">Y20*$E20</f>
        <v>0</v>
      </c>
      <c r="AA20" s="6" t="s">
        <v>58</v>
      </c>
      <c r="AB20" s="61">
        <f t="shared" ref="AB20:AB21" si="37">AA20*$E20</f>
        <v>0</v>
      </c>
      <c r="AC20" s="6" t="s">
        <v>58</v>
      </c>
      <c r="AD20" s="61">
        <f t="shared" ref="AD20:AD21" si="38">AC20*$E20</f>
        <v>0</v>
      </c>
      <c r="AE20" s="6" t="s">
        <v>58</v>
      </c>
      <c r="AF20" s="61">
        <f t="shared" ref="AF20:AF21" si="39">AE20*$E20</f>
        <v>0</v>
      </c>
      <c r="AG20" s="8">
        <v>5</v>
      </c>
      <c r="AH20" s="61">
        <f t="shared" ref="AH20:AH21" si="40">AG20*$E20</f>
        <v>0</v>
      </c>
    </row>
    <row r="21" spans="1:34" ht="132.6" customHeight="1">
      <c r="A21" s="44">
        <v>1.302</v>
      </c>
      <c r="B21" s="30" t="s">
        <v>155</v>
      </c>
      <c r="C21" s="132" t="s">
        <v>107</v>
      </c>
      <c r="D21" s="153" t="s">
        <v>156</v>
      </c>
      <c r="E21" s="32"/>
      <c r="F21" s="57">
        <f>SUM(I21+K21+M21+O21+Q21+S21+U21+Y21+W21+AA21+AC21+AE21+AG21)</f>
        <v>2</v>
      </c>
      <c r="G21" s="61">
        <f t="shared" ref="G21" si="41">F21*E21</f>
        <v>0</v>
      </c>
      <c r="I21" s="6" t="s">
        <v>58</v>
      </c>
      <c r="J21" s="61">
        <f t="shared" si="29"/>
        <v>0</v>
      </c>
      <c r="K21" s="8"/>
      <c r="L21" s="61">
        <f t="shared" si="29"/>
        <v>0</v>
      </c>
      <c r="M21" s="6"/>
      <c r="N21" s="61">
        <f t="shared" si="30"/>
        <v>0</v>
      </c>
      <c r="O21" s="6"/>
      <c r="P21" s="61">
        <f t="shared" si="31"/>
        <v>0</v>
      </c>
      <c r="Q21" s="6"/>
      <c r="R21" s="61">
        <f t="shared" si="32"/>
        <v>0</v>
      </c>
      <c r="S21" s="6"/>
      <c r="T21" s="61">
        <f t="shared" si="33"/>
        <v>0</v>
      </c>
      <c r="U21" s="6"/>
      <c r="V21" s="61">
        <f t="shared" si="34"/>
        <v>0</v>
      </c>
      <c r="W21" s="6"/>
      <c r="X21" s="61">
        <f t="shared" si="35"/>
        <v>0</v>
      </c>
      <c r="Y21" s="6"/>
      <c r="Z21" s="61">
        <f t="shared" si="36"/>
        <v>0</v>
      </c>
      <c r="AA21" s="6"/>
      <c r="AB21" s="61">
        <f t="shared" si="37"/>
        <v>0</v>
      </c>
      <c r="AC21" s="6"/>
      <c r="AD21" s="61">
        <f t="shared" si="38"/>
        <v>0</v>
      </c>
      <c r="AE21" s="6"/>
      <c r="AF21" s="61">
        <f t="shared" si="39"/>
        <v>0</v>
      </c>
      <c r="AG21" s="8"/>
      <c r="AH21" s="61">
        <f t="shared" si="40"/>
        <v>0</v>
      </c>
    </row>
    <row r="22" spans="1:34" ht="15" customHeight="1">
      <c r="A22" s="25"/>
      <c r="B22" s="103"/>
      <c r="C22" s="49"/>
      <c r="D22" s="116"/>
      <c r="E22" s="32"/>
      <c r="F22" s="9"/>
      <c r="G22" s="61"/>
      <c r="I22" s="8"/>
      <c r="J22" s="3"/>
      <c r="K22" s="8"/>
      <c r="L22" s="3"/>
      <c r="M22" s="8"/>
      <c r="N22" s="3"/>
      <c r="O22" s="8"/>
      <c r="P22" s="3"/>
      <c r="Q22" s="8"/>
      <c r="R22" s="3"/>
      <c r="S22" s="8"/>
      <c r="T22" s="3"/>
      <c r="U22" s="8"/>
      <c r="V22" s="3"/>
      <c r="W22" s="8"/>
      <c r="X22" s="3"/>
      <c r="Y22" s="8"/>
      <c r="Z22" s="3"/>
      <c r="AA22" s="8"/>
      <c r="AB22" s="3"/>
      <c r="AC22" s="8"/>
      <c r="AD22" s="3"/>
      <c r="AE22" s="8"/>
      <c r="AF22" s="3"/>
      <c r="AG22" s="8"/>
      <c r="AH22" s="3"/>
    </row>
    <row r="23" spans="1:34" ht="15" customHeight="1">
      <c r="A23" s="43">
        <v>1.4</v>
      </c>
      <c r="B23" s="107" t="s">
        <v>51</v>
      </c>
      <c r="C23" s="83"/>
      <c r="D23" s="120"/>
      <c r="E23" s="33"/>
      <c r="F23" s="10"/>
      <c r="G23" s="60"/>
      <c r="I23" s="7"/>
      <c r="J23" s="1"/>
      <c r="K23" s="7"/>
      <c r="L23" s="1"/>
      <c r="M23" s="7"/>
      <c r="N23" s="1"/>
      <c r="O23" s="7"/>
      <c r="P23" s="1"/>
      <c r="Q23" s="7"/>
      <c r="R23" s="1"/>
      <c r="S23" s="7"/>
      <c r="T23" s="1"/>
      <c r="U23" s="7"/>
      <c r="V23" s="1"/>
      <c r="W23" s="7"/>
      <c r="X23" s="1"/>
      <c r="Y23" s="7"/>
      <c r="Z23" s="1"/>
      <c r="AA23" s="7"/>
      <c r="AB23" s="1"/>
      <c r="AC23" s="7"/>
      <c r="AD23" s="1"/>
      <c r="AE23" s="7"/>
      <c r="AF23" s="1"/>
      <c r="AG23" s="7"/>
      <c r="AH23" s="1"/>
    </row>
    <row r="24" spans="1:34" ht="15" customHeight="1">
      <c r="A24" s="44">
        <v>1.401</v>
      </c>
      <c r="B24" s="106" t="s">
        <v>111</v>
      </c>
      <c r="C24" s="82" t="s">
        <v>112</v>
      </c>
      <c r="D24" s="121" t="s">
        <v>113</v>
      </c>
      <c r="E24" s="32"/>
      <c r="F24" s="57">
        <f>SUM(I24+K24+M24+O24+Q24+S24+U24+Y24+W24+AA24+AC24+AE24+AG24)</f>
        <v>6</v>
      </c>
      <c r="G24" s="61">
        <f t="shared" ref="G24" si="42">F24*E24</f>
        <v>0</v>
      </c>
      <c r="I24" s="8">
        <v>5</v>
      </c>
      <c r="J24" s="61">
        <f t="shared" ref="J24:AH24" si="43">I24*$E24</f>
        <v>0</v>
      </c>
      <c r="K24" s="8"/>
      <c r="L24" s="61">
        <f t="shared" si="43"/>
        <v>0</v>
      </c>
      <c r="M24" s="8"/>
      <c r="N24" s="61">
        <f t="shared" si="43"/>
        <v>0</v>
      </c>
      <c r="O24" s="8"/>
      <c r="P24" s="61">
        <f t="shared" si="43"/>
        <v>0</v>
      </c>
      <c r="Q24" s="8"/>
      <c r="R24" s="61">
        <f t="shared" si="43"/>
        <v>0</v>
      </c>
      <c r="S24" s="8"/>
      <c r="T24" s="61">
        <f t="shared" si="43"/>
        <v>0</v>
      </c>
      <c r="U24" s="8"/>
      <c r="V24" s="61">
        <f t="shared" si="43"/>
        <v>0</v>
      </c>
      <c r="W24" s="8"/>
      <c r="X24" s="61">
        <f t="shared" si="43"/>
        <v>0</v>
      </c>
      <c r="Y24" s="8"/>
      <c r="Z24" s="61">
        <f t="shared" si="43"/>
        <v>0</v>
      </c>
      <c r="AA24" s="8"/>
      <c r="AB24" s="61">
        <f t="shared" si="43"/>
        <v>0</v>
      </c>
      <c r="AC24" s="8"/>
      <c r="AD24" s="61">
        <f t="shared" si="43"/>
        <v>0</v>
      </c>
      <c r="AE24" s="8"/>
      <c r="AF24" s="61">
        <f t="shared" si="43"/>
        <v>0</v>
      </c>
      <c r="AG24" s="6">
        <v>1</v>
      </c>
      <c r="AH24" s="61">
        <f t="shared" si="43"/>
        <v>0</v>
      </c>
    </row>
    <row r="25" spans="1:34" ht="15" customHeight="1">
      <c r="A25" s="25"/>
      <c r="B25" s="108"/>
      <c r="C25" s="84"/>
      <c r="D25" s="116"/>
      <c r="E25" s="32"/>
      <c r="F25" s="57"/>
      <c r="G25" s="61"/>
      <c r="I25" s="8"/>
      <c r="J25" s="2"/>
      <c r="K25" s="8"/>
      <c r="L25" s="2"/>
      <c r="M25" s="8"/>
      <c r="N25" s="2"/>
      <c r="O25" s="8"/>
      <c r="P25" s="2"/>
      <c r="Q25" s="8"/>
      <c r="R25" s="2"/>
      <c r="S25" s="8"/>
      <c r="T25" s="2"/>
      <c r="U25" s="8"/>
      <c r="V25" s="2"/>
      <c r="W25" s="8"/>
      <c r="X25" s="2"/>
      <c r="Y25" s="8"/>
      <c r="Z25" s="2"/>
      <c r="AA25" s="8"/>
      <c r="AB25" s="2"/>
      <c r="AC25" s="8"/>
      <c r="AD25" s="2"/>
      <c r="AE25" s="8"/>
      <c r="AF25" s="2"/>
      <c r="AG25" s="8"/>
      <c r="AH25" s="2"/>
    </row>
    <row r="26" spans="1:34" ht="15" customHeight="1">
      <c r="A26" s="43">
        <v>2</v>
      </c>
      <c r="B26" s="107" t="s">
        <v>31</v>
      </c>
      <c r="C26" s="83"/>
      <c r="D26" s="117"/>
      <c r="E26" s="33"/>
      <c r="F26" s="10"/>
      <c r="G26" s="60"/>
      <c r="I26" s="7"/>
      <c r="J26" s="1"/>
      <c r="K26" s="7"/>
      <c r="L26" s="1"/>
      <c r="M26" s="7"/>
      <c r="N26" s="1"/>
      <c r="O26" s="7"/>
      <c r="P26" s="1"/>
      <c r="Q26" s="7"/>
      <c r="R26" s="1"/>
      <c r="S26" s="7"/>
      <c r="T26" s="1"/>
      <c r="U26" s="7"/>
      <c r="V26" s="1"/>
      <c r="W26" s="7"/>
      <c r="X26" s="1"/>
      <c r="Y26" s="7"/>
      <c r="Z26" s="1"/>
      <c r="AA26" s="7"/>
      <c r="AB26" s="1"/>
      <c r="AC26" s="7"/>
      <c r="AD26" s="1"/>
      <c r="AE26" s="7"/>
      <c r="AF26" s="1"/>
      <c r="AG26" s="7"/>
      <c r="AH26" s="1"/>
    </row>
    <row r="27" spans="1:34" ht="15" customHeight="1">
      <c r="A27" s="66">
        <v>2.1</v>
      </c>
      <c r="B27" s="107" t="s">
        <v>32</v>
      </c>
      <c r="C27" s="83"/>
      <c r="D27" s="116"/>
      <c r="E27" s="32"/>
      <c r="F27" s="57"/>
      <c r="G27" s="61"/>
      <c r="I27" s="8"/>
      <c r="J27" s="2"/>
      <c r="K27" s="8"/>
      <c r="L27" s="2"/>
      <c r="M27" s="8"/>
      <c r="N27" s="2"/>
      <c r="O27" s="8"/>
      <c r="P27" s="2"/>
      <c r="Q27" s="8"/>
      <c r="R27" s="2"/>
      <c r="S27" s="8"/>
      <c r="T27" s="2"/>
      <c r="U27" s="8"/>
      <c r="V27" s="2"/>
      <c r="W27" s="8"/>
      <c r="X27" s="2"/>
      <c r="Y27" s="8"/>
      <c r="Z27" s="2"/>
      <c r="AA27" s="8"/>
      <c r="AB27" s="2"/>
      <c r="AC27" s="8"/>
      <c r="AD27" s="2"/>
      <c r="AE27" s="8"/>
      <c r="AF27" s="2"/>
      <c r="AG27" s="8"/>
      <c r="AH27" s="2"/>
    </row>
    <row r="28" spans="1:34" ht="41.4">
      <c r="A28" s="44">
        <v>2.101</v>
      </c>
      <c r="B28" s="109" t="s">
        <v>94</v>
      </c>
      <c r="C28" s="133" t="s">
        <v>107</v>
      </c>
      <c r="D28" s="97" t="s">
        <v>95</v>
      </c>
      <c r="E28" s="32"/>
      <c r="F28" s="57">
        <f>SUM(I28+K28+M28+O28+Q28+S28+U28+Y28+W28+AA28+AC28+AE28+AG28)</f>
        <v>1</v>
      </c>
      <c r="G28" s="61">
        <f t="shared" ref="G28:G29" si="44">F28*E28</f>
        <v>0</v>
      </c>
      <c r="I28" s="6">
        <v>1</v>
      </c>
      <c r="J28" s="61">
        <f t="shared" ref="J28:L28" si="45">I28*$E28</f>
        <v>0</v>
      </c>
      <c r="K28" s="92"/>
      <c r="L28" s="61">
        <f t="shared" si="45"/>
        <v>0</v>
      </c>
      <c r="M28" s="92"/>
      <c r="N28" s="61">
        <f t="shared" ref="N28" si="46">M28*$E28</f>
        <v>0</v>
      </c>
      <c r="O28" s="6"/>
      <c r="P28" s="61">
        <f t="shared" ref="P28" si="47">O28*$E28</f>
        <v>0</v>
      </c>
      <c r="Q28" s="92"/>
      <c r="R28" s="61">
        <f t="shared" ref="R28" si="48">Q28*$E28</f>
        <v>0</v>
      </c>
      <c r="S28" s="92"/>
      <c r="T28" s="61">
        <f t="shared" ref="T28" si="49">S28*$E28</f>
        <v>0</v>
      </c>
      <c r="U28" s="92"/>
      <c r="V28" s="61">
        <f t="shared" ref="V28" si="50">U28*$E28</f>
        <v>0</v>
      </c>
      <c r="W28" s="92"/>
      <c r="X28" s="61">
        <f t="shared" ref="X28" si="51">W28*$E28</f>
        <v>0</v>
      </c>
      <c r="Y28" s="92"/>
      <c r="Z28" s="61">
        <f t="shared" ref="Z28" si="52">Y28*$E28</f>
        <v>0</v>
      </c>
      <c r="AA28" s="92"/>
      <c r="AB28" s="61">
        <f t="shared" ref="AB28" si="53">AA28*$E28</f>
        <v>0</v>
      </c>
      <c r="AC28" s="92"/>
      <c r="AD28" s="61">
        <f t="shared" ref="AD28" si="54">AC28*$E28</f>
        <v>0</v>
      </c>
      <c r="AE28" s="92"/>
      <c r="AF28" s="61">
        <f t="shared" ref="AF28" si="55">AE28*$E28</f>
        <v>0</v>
      </c>
      <c r="AG28" s="8"/>
      <c r="AH28" s="61">
        <f t="shared" ref="AH28" si="56">AG28*$E28</f>
        <v>0</v>
      </c>
    </row>
    <row r="29" spans="1:34" ht="15" customHeight="1">
      <c r="A29" s="44">
        <v>2.1019999999999999</v>
      </c>
      <c r="B29" s="112" t="s">
        <v>48</v>
      </c>
      <c r="C29" s="87" t="s">
        <v>48</v>
      </c>
      <c r="D29" s="122" t="s">
        <v>110</v>
      </c>
      <c r="E29" s="32"/>
      <c r="F29" s="57">
        <f>SUM(I29+K29+M29+O29+Q29+S29+U29+Y29+W29+AA29+AC29+AE29+AG29)</f>
        <v>1</v>
      </c>
      <c r="G29" s="61">
        <f t="shared" si="44"/>
        <v>0</v>
      </c>
      <c r="I29" s="6">
        <v>1</v>
      </c>
      <c r="J29" s="61">
        <f t="shared" ref="J29:L29" si="57">I29*$E29</f>
        <v>0</v>
      </c>
      <c r="K29" s="92"/>
      <c r="L29" s="61">
        <f t="shared" si="57"/>
        <v>0</v>
      </c>
      <c r="M29" s="92"/>
      <c r="N29" s="61">
        <f t="shared" ref="N29" si="58">M29*$E29</f>
        <v>0</v>
      </c>
      <c r="O29" s="6"/>
      <c r="P29" s="61">
        <f t="shared" ref="P29" si="59">O29*$E29</f>
        <v>0</v>
      </c>
      <c r="Q29" s="92"/>
      <c r="R29" s="61">
        <f t="shared" ref="R29" si="60">Q29*$E29</f>
        <v>0</v>
      </c>
      <c r="S29" s="92"/>
      <c r="T29" s="61">
        <f t="shared" ref="T29" si="61">S29*$E29</f>
        <v>0</v>
      </c>
      <c r="U29" s="92"/>
      <c r="V29" s="61">
        <f t="shared" ref="V29" si="62">U29*$E29</f>
        <v>0</v>
      </c>
      <c r="W29" s="92"/>
      <c r="X29" s="61">
        <f t="shared" ref="X29" si="63">W29*$E29</f>
        <v>0</v>
      </c>
      <c r="Y29" s="92"/>
      <c r="Z29" s="61">
        <f t="shared" ref="Z29" si="64">Y29*$E29</f>
        <v>0</v>
      </c>
      <c r="AA29" s="92"/>
      <c r="AB29" s="61">
        <f t="shared" ref="AB29" si="65">AA29*$E29</f>
        <v>0</v>
      </c>
      <c r="AC29" s="92"/>
      <c r="AD29" s="61">
        <f t="shared" ref="AD29" si="66">AC29*$E29</f>
        <v>0</v>
      </c>
      <c r="AE29" s="92"/>
      <c r="AF29" s="61">
        <f t="shared" ref="AF29" si="67">AE29*$E29</f>
        <v>0</v>
      </c>
      <c r="AG29" s="8"/>
      <c r="AH29" s="61">
        <f t="shared" ref="AH29" si="68">AG29*$E29</f>
        <v>0</v>
      </c>
    </row>
    <row r="30" spans="1:34" ht="15" customHeight="1">
      <c r="A30" s="25"/>
      <c r="B30" s="110"/>
      <c r="C30" s="86"/>
      <c r="D30" s="122"/>
      <c r="E30" s="32"/>
      <c r="F30" s="9"/>
      <c r="G30" s="61"/>
      <c r="I30" s="8"/>
      <c r="J30" s="3"/>
      <c r="K30" s="8"/>
      <c r="L30" s="3"/>
      <c r="M30" s="8"/>
      <c r="N30" s="3"/>
      <c r="O30" s="8"/>
      <c r="P30" s="3"/>
      <c r="Q30" s="8"/>
      <c r="R30" s="3"/>
      <c r="S30" s="8"/>
      <c r="T30" s="3"/>
      <c r="U30" s="8"/>
      <c r="V30" s="3"/>
      <c r="W30" s="8"/>
      <c r="X30" s="3"/>
      <c r="Y30" s="8"/>
      <c r="Z30" s="3"/>
      <c r="AA30" s="8"/>
      <c r="AB30" s="3"/>
      <c r="AC30" s="8"/>
      <c r="AD30" s="3"/>
      <c r="AE30" s="8"/>
      <c r="AF30" s="3"/>
      <c r="AG30" s="8"/>
      <c r="AH30" s="3"/>
    </row>
    <row r="31" spans="1:34" ht="15" customHeight="1">
      <c r="A31" s="43">
        <v>2.2000000000000002</v>
      </c>
      <c r="B31" s="107" t="s">
        <v>52</v>
      </c>
      <c r="C31" s="83"/>
      <c r="D31" s="123"/>
      <c r="E31" s="33"/>
      <c r="F31" s="10"/>
      <c r="G31" s="60"/>
      <c r="I31" s="24"/>
      <c r="J31" s="1"/>
      <c r="K31" s="7"/>
      <c r="L31" s="1"/>
      <c r="M31" s="24"/>
      <c r="N31" s="1"/>
      <c r="O31" s="7"/>
      <c r="P31" s="1"/>
      <c r="Q31" s="7"/>
      <c r="R31" s="1"/>
      <c r="S31" s="7"/>
      <c r="T31" s="1"/>
      <c r="U31" s="7"/>
      <c r="V31" s="1"/>
      <c r="W31" s="7"/>
      <c r="X31" s="1"/>
      <c r="Y31" s="7"/>
      <c r="Z31" s="1"/>
      <c r="AA31" s="7"/>
      <c r="AB31" s="1"/>
      <c r="AC31" s="7"/>
      <c r="AD31" s="1"/>
      <c r="AE31" s="7"/>
      <c r="AF31" s="1"/>
      <c r="AG31" s="7"/>
      <c r="AH31" s="1"/>
    </row>
    <row r="32" spans="1:34" ht="69">
      <c r="A32" s="44">
        <f t="shared" ref="A32:A33" si="69">A31+0.001</f>
        <v>2.2010000000000001</v>
      </c>
      <c r="B32" s="100" t="s">
        <v>44</v>
      </c>
      <c r="C32" s="21" t="s">
        <v>107</v>
      </c>
      <c r="D32" s="96" t="s">
        <v>109</v>
      </c>
      <c r="E32" s="32"/>
      <c r="F32" s="57">
        <f t="shared" ref="F32:F34" si="70">SUM(I32+K32+M32+O32+Q32+S32+U32+Y32+W32+AA32+AC32+AE32+AG32)</f>
        <v>0</v>
      </c>
      <c r="G32" s="61">
        <f t="shared" ref="G32:G34" si="71">F32*E32</f>
        <v>0</v>
      </c>
      <c r="I32" s="8"/>
      <c r="J32" s="61">
        <f t="shared" ref="J32:L34" si="72">I32*$E32</f>
        <v>0</v>
      </c>
      <c r="K32" s="8"/>
      <c r="L32" s="61">
        <f t="shared" si="72"/>
        <v>0</v>
      </c>
      <c r="M32" s="22"/>
      <c r="N32" s="61">
        <f t="shared" ref="N32" si="73">M32*$E32</f>
        <v>0</v>
      </c>
      <c r="O32" s="22"/>
      <c r="P32" s="61">
        <f t="shared" ref="P32" si="74">O32*$E32</f>
        <v>0</v>
      </c>
      <c r="Q32" s="8"/>
      <c r="R32" s="61">
        <f t="shared" ref="R32" si="75">Q32*$E32</f>
        <v>0</v>
      </c>
      <c r="S32" s="8"/>
      <c r="T32" s="61">
        <f t="shared" ref="T32" si="76">S32*$E32</f>
        <v>0</v>
      </c>
      <c r="U32" s="8"/>
      <c r="V32" s="61">
        <f t="shared" ref="V32" si="77">U32*$E32</f>
        <v>0</v>
      </c>
      <c r="W32" s="8"/>
      <c r="X32" s="61">
        <f t="shared" ref="X32" si="78">W32*$E32</f>
        <v>0</v>
      </c>
      <c r="Y32" s="8"/>
      <c r="Z32" s="61">
        <f t="shared" ref="Z32" si="79">Y32*$E32</f>
        <v>0</v>
      </c>
      <c r="AA32" s="8"/>
      <c r="AB32" s="61">
        <f t="shared" ref="AB32" si="80">AA32*$E32</f>
        <v>0</v>
      </c>
      <c r="AC32" s="8"/>
      <c r="AD32" s="61">
        <f t="shared" ref="AD32" si="81">AC32*$E32</f>
        <v>0</v>
      </c>
      <c r="AE32" s="8"/>
      <c r="AF32" s="61">
        <f t="shared" ref="AF32" si="82">AE32*$E32</f>
        <v>0</v>
      </c>
      <c r="AG32" s="8"/>
      <c r="AH32" s="61">
        <f t="shared" ref="AH32" si="83">AG32*$E32</f>
        <v>0</v>
      </c>
    </row>
    <row r="33" spans="1:34" ht="69">
      <c r="A33" s="44">
        <f t="shared" si="69"/>
        <v>2.202</v>
      </c>
      <c r="B33" s="100" t="s">
        <v>46</v>
      </c>
      <c r="C33" s="134" t="s">
        <v>107</v>
      </c>
      <c r="D33" s="96" t="s">
        <v>105</v>
      </c>
      <c r="E33" s="32"/>
      <c r="F33" s="57">
        <f t="shared" si="70"/>
        <v>10</v>
      </c>
      <c r="G33" s="61">
        <f t="shared" si="71"/>
        <v>0</v>
      </c>
      <c r="I33" s="8"/>
      <c r="J33" s="61">
        <f t="shared" ref="J33:L33" si="84">I33*$E33</f>
        <v>0</v>
      </c>
      <c r="K33" s="8">
        <v>1</v>
      </c>
      <c r="L33" s="61">
        <f t="shared" si="84"/>
        <v>0</v>
      </c>
      <c r="M33" s="22"/>
      <c r="N33" s="61">
        <f t="shared" ref="N33" si="85">M33*$E33</f>
        <v>0</v>
      </c>
      <c r="O33" s="91" t="s">
        <v>56</v>
      </c>
      <c r="P33" s="61">
        <f t="shared" ref="P33" si="86">O33*$E33</f>
        <v>0</v>
      </c>
      <c r="Q33" s="8">
        <v>1</v>
      </c>
      <c r="R33" s="61">
        <f t="shared" ref="R33" si="87">Q33*$E33</f>
        <v>0</v>
      </c>
      <c r="S33" s="8">
        <v>1</v>
      </c>
      <c r="T33" s="61">
        <f t="shared" ref="T33" si="88">S33*$E33</f>
        <v>0</v>
      </c>
      <c r="U33" s="8">
        <v>1</v>
      </c>
      <c r="V33" s="61">
        <f t="shared" ref="V33" si="89">U33*$E33</f>
        <v>0</v>
      </c>
      <c r="W33" s="8">
        <v>1</v>
      </c>
      <c r="X33" s="61">
        <f t="shared" ref="X33" si="90">W33*$E33</f>
        <v>0</v>
      </c>
      <c r="Y33" s="8">
        <v>1</v>
      </c>
      <c r="Z33" s="61">
        <f t="shared" ref="Z33" si="91">Y33*$E33</f>
        <v>0</v>
      </c>
      <c r="AA33" s="8">
        <v>1</v>
      </c>
      <c r="AB33" s="61">
        <f t="shared" ref="AB33" si="92">AA33*$E33</f>
        <v>0</v>
      </c>
      <c r="AC33" s="8">
        <v>1</v>
      </c>
      <c r="AD33" s="61">
        <f t="shared" ref="AD33" si="93">AC33*$E33</f>
        <v>0</v>
      </c>
      <c r="AE33" s="8">
        <v>1</v>
      </c>
      <c r="AF33" s="61">
        <f t="shared" ref="AF33" si="94">AE33*$E33</f>
        <v>0</v>
      </c>
      <c r="AG33" s="8"/>
      <c r="AH33" s="61">
        <f t="shared" ref="AH33" si="95">AG33*$E33</f>
        <v>0</v>
      </c>
    </row>
    <row r="34" spans="1:34" ht="69">
      <c r="A34" s="44">
        <v>2.0030000000000001</v>
      </c>
      <c r="B34" s="100" t="s">
        <v>45</v>
      </c>
      <c r="C34" s="21" t="s">
        <v>107</v>
      </c>
      <c r="D34" s="136" t="s">
        <v>108</v>
      </c>
      <c r="E34" s="32"/>
      <c r="F34" s="57">
        <f t="shared" si="70"/>
        <v>2</v>
      </c>
      <c r="G34" s="61">
        <f t="shared" si="71"/>
        <v>0</v>
      </c>
      <c r="I34" s="8">
        <v>1</v>
      </c>
      <c r="J34" s="61">
        <f t="shared" si="72"/>
        <v>0</v>
      </c>
      <c r="K34" s="8"/>
      <c r="L34" s="61">
        <f t="shared" si="72"/>
        <v>0</v>
      </c>
      <c r="M34" s="8">
        <v>1</v>
      </c>
      <c r="N34" s="61">
        <f t="shared" ref="N34" si="96">M34*$E34</f>
        <v>0</v>
      </c>
      <c r="O34" s="6"/>
      <c r="P34" s="61">
        <f t="shared" ref="P34" si="97">O34*$E34</f>
        <v>0</v>
      </c>
      <c r="Q34" s="8"/>
      <c r="R34" s="61">
        <f t="shared" ref="R34" si="98">Q34*$E34</f>
        <v>0</v>
      </c>
      <c r="S34" s="8"/>
      <c r="T34" s="61">
        <f t="shared" ref="T34" si="99">S34*$E34</f>
        <v>0</v>
      </c>
      <c r="U34" s="8"/>
      <c r="V34" s="61">
        <f t="shared" ref="V34" si="100">U34*$E34</f>
        <v>0</v>
      </c>
      <c r="W34" s="8"/>
      <c r="X34" s="61">
        <f t="shared" ref="X34" si="101">W34*$E34</f>
        <v>0</v>
      </c>
      <c r="Y34" s="8"/>
      <c r="Z34" s="61">
        <f t="shared" ref="Z34" si="102">Y34*$E34</f>
        <v>0</v>
      </c>
      <c r="AA34" s="8"/>
      <c r="AB34" s="61">
        <f t="shared" ref="AB34" si="103">AA34*$E34</f>
        <v>0</v>
      </c>
      <c r="AC34" s="8"/>
      <c r="AD34" s="61">
        <f t="shared" ref="AD34" si="104">AC34*$E34</f>
        <v>0</v>
      </c>
      <c r="AE34" s="8"/>
      <c r="AF34" s="61">
        <f t="shared" ref="AF34" si="105">AE34*$E34</f>
        <v>0</v>
      </c>
      <c r="AG34" s="8"/>
      <c r="AH34" s="61">
        <f t="shared" ref="AH34" si="106">AG34*$E34</f>
        <v>0</v>
      </c>
    </row>
    <row r="35" spans="1:34" ht="15" customHeight="1">
      <c r="A35" s="25"/>
      <c r="B35" s="108"/>
      <c r="C35" s="84"/>
      <c r="D35" s="116"/>
      <c r="E35" s="32"/>
      <c r="F35" s="9"/>
      <c r="G35" s="61"/>
      <c r="I35" s="8"/>
      <c r="J35" s="3"/>
      <c r="K35" s="8"/>
      <c r="L35" s="3"/>
      <c r="M35" s="8"/>
      <c r="N35" s="3"/>
      <c r="O35" s="8"/>
      <c r="P35" s="3"/>
      <c r="Q35" s="8"/>
      <c r="R35" s="3"/>
      <c r="S35" s="8"/>
      <c r="T35" s="3"/>
      <c r="U35" s="8"/>
      <c r="V35" s="3"/>
      <c r="W35" s="8"/>
      <c r="X35" s="3"/>
      <c r="Y35" s="8"/>
      <c r="Z35" s="3"/>
      <c r="AA35" s="8"/>
      <c r="AB35" s="3"/>
      <c r="AC35" s="8"/>
      <c r="AD35" s="3"/>
      <c r="AE35" s="8"/>
      <c r="AF35" s="3"/>
      <c r="AG35" s="8"/>
      <c r="AH35" s="3"/>
    </row>
    <row r="36" spans="1:34" ht="15" customHeight="1">
      <c r="A36" s="43">
        <v>3</v>
      </c>
      <c r="B36" s="107" t="s">
        <v>53</v>
      </c>
      <c r="C36" s="83"/>
      <c r="D36" s="117"/>
      <c r="E36" s="33"/>
      <c r="F36" s="10"/>
      <c r="G36" s="60"/>
      <c r="I36" s="7"/>
      <c r="J36" s="1"/>
      <c r="K36" s="7"/>
      <c r="L36" s="1"/>
      <c r="M36" s="7"/>
      <c r="N36" s="1"/>
      <c r="O36" s="7"/>
      <c r="P36" s="1"/>
      <c r="Q36" s="7"/>
      <c r="R36" s="1"/>
      <c r="S36" s="7"/>
      <c r="T36" s="1"/>
      <c r="U36" s="7"/>
      <c r="V36" s="1"/>
      <c r="W36" s="7"/>
      <c r="X36" s="1"/>
      <c r="Y36" s="7"/>
      <c r="Z36" s="1"/>
      <c r="AA36" s="7"/>
      <c r="AB36" s="1"/>
      <c r="AC36" s="7"/>
      <c r="AD36" s="1"/>
      <c r="AE36" s="7"/>
      <c r="AF36" s="1"/>
      <c r="AG36" s="7"/>
      <c r="AH36" s="1"/>
    </row>
    <row r="37" spans="1:34" ht="15" customHeight="1">
      <c r="A37" s="44">
        <v>3.0009999999999999</v>
      </c>
      <c r="B37" s="106" t="s">
        <v>153</v>
      </c>
      <c r="C37" s="82"/>
      <c r="D37" s="124" t="s">
        <v>72</v>
      </c>
      <c r="E37" s="34"/>
      <c r="F37" s="57">
        <f>SUM(I37+K37+M37+O37+Q37+S37+U37+Y37+W37+AA37+AC37+AE37+AG37)</f>
        <v>2</v>
      </c>
      <c r="G37" s="61">
        <f t="shared" ref="G37" si="107">F37*E37</f>
        <v>0</v>
      </c>
      <c r="H37" s="25"/>
      <c r="I37" s="9"/>
      <c r="J37" s="61">
        <f t="shared" ref="J37:L37" si="108">I37*$E37</f>
        <v>0</v>
      </c>
      <c r="K37" s="9"/>
      <c r="L37" s="61">
        <f t="shared" si="108"/>
        <v>0</v>
      </c>
      <c r="M37" s="9">
        <v>2</v>
      </c>
      <c r="N37" s="61">
        <f t="shared" ref="N37" si="109">M37*$E37</f>
        <v>0</v>
      </c>
      <c r="O37" s="9"/>
      <c r="P37" s="61">
        <f t="shared" ref="P37" si="110">O37*$E37</f>
        <v>0</v>
      </c>
      <c r="Q37" s="9"/>
      <c r="R37" s="61">
        <f t="shared" ref="R37" si="111">Q37*$E37</f>
        <v>0</v>
      </c>
      <c r="S37" s="9"/>
      <c r="T37" s="61">
        <f t="shared" ref="T37" si="112">S37*$E37</f>
        <v>0</v>
      </c>
      <c r="U37" s="9"/>
      <c r="V37" s="61">
        <f t="shared" ref="V37" si="113">U37*$E37</f>
        <v>0</v>
      </c>
      <c r="W37" s="9"/>
      <c r="X37" s="61">
        <f t="shared" ref="X37" si="114">W37*$E37</f>
        <v>0</v>
      </c>
      <c r="Y37" s="9"/>
      <c r="Z37" s="61">
        <f t="shared" ref="Z37" si="115">Y37*$E37</f>
        <v>0</v>
      </c>
      <c r="AA37" s="9"/>
      <c r="AB37" s="61">
        <f t="shared" ref="AB37" si="116">AA37*$E37</f>
        <v>0</v>
      </c>
      <c r="AC37" s="9"/>
      <c r="AD37" s="61">
        <f t="shared" ref="AD37" si="117">AC37*$E37</f>
        <v>0</v>
      </c>
      <c r="AE37" s="9"/>
      <c r="AF37" s="61">
        <f t="shared" ref="AF37" si="118">AE37*$E37</f>
        <v>0</v>
      </c>
      <c r="AG37" s="62"/>
      <c r="AH37" s="61">
        <f t="shared" ref="AH37" si="119">AG37*$E37</f>
        <v>0</v>
      </c>
    </row>
    <row r="38" spans="1:34" ht="15" customHeight="1">
      <c r="A38" s="44">
        <v>3.0019999999999998</v>
      </c>
      <c r="B38" s="93" t="s">
        <v>154</v>
      </c>
      <c r="C38" s="135"/>
      <c r="D38" s="124" t="s">
        <v>171</v>
      </c>
      <c r="E38" s="34"/>
      <c r="F38" s="57">
        <f>SUM(I38+K38+M38+O38+Q38+S38+U38+Y38+W38+AA38+AC38+AE38+AG38)</f>
        <v>2</v>
      </c>
      <c r="G38" s="61">
        <f t="shared" ref="G38" si="120">F38*E38</f>
        <v>0</v>
      </c>
      <c r="H38" s="25"/>
      <c r="I38" s="9">
        <v>2</v>
      </c>
      <c r="J38" s="61">
        <f t="shared" ref="J38:L38" si="121">I38*$E38</f>
        <v>0</v>
      </c>
      <c r="K38" s="9"/>
      <c r="L38" s="61">
        <f t="shared" si="121"/>
        <v>0</v>
      </c>
      <c r="M38" s="9"/>
      <c r="N38" s="61">
        <f t="shared" ref="N38" si="122">M38*$E38</f>
        <v>0</v>
      </c>
      <c r="O38" s="9"/>
      <c r="P38" s="61">
        <f t="shared" ref="P38" si="123">O38*$E38</f>
        <v>0</v>
      </c>
      <c r="Q38" s="9"/>
      <c r="R38" s="61">
        <f t="shared" ref="R38" si="124">Q38*$E38</f>
        <v>0</v>
      </c>
      <c r="S38" s="9"/>
      <c r="T38" s="61">
        <f t="shared" ref="T38" si="125">S38*$E38</f>
        <v>0</v>
      </c>
      <c r="U38" s="9"/>
      <c r="V38" s="61">
        <f t="shared" ref="V38" si="126">U38*$E38</f>
        <v>0</v>
      </c>
      <c r="W38" s="9"/>
      <c r="X38" s="61">
        <f t="shared" ref="X38" si="127">W38*$E38</f>
        <v>0</v>
      </c>
      <c r="Y38" s="9"/>
      <c r="Z38" s="61">
        <f t="shared" ref="Z38" si="128">Y38*$E38</f>
        <v>0</v>
      </c>
      <c r="AA38" s="9"/>
      <c r="AB38" s="61">
        <f t="shared" ref="AB38" si="129">AA38*$E38</f>
        <v>0</v>
      </c>
      <c r="AC38" s="9"/>
      <c r="AD38" s="61">
        <f t="shared" ref="AD38" si="130">AC38*$E38</f>
        <v>0</v>
      </c>
      <c r="AE38" s="9"/>
      <c r="AF38" s="61">
        <f t="shared" ref="AF38" si="131">AE38*$E38</f>
        <v>0</v>
      </c>
      <c r="AG38" s="13"/>
      <c r="AH38" s="61">
        <f t="shared" ref="AH38" si="132">AG38*$E38</f>
        <v>0</v>
      </c>
    </row>
    <row r="39" spans="1:34" ht="15" customHeight="1">
      <c r="A39" s="25"/>
      <c r="B39" s="108"/>
      <c r="C39" s="84"/>
      <c r="D39" s="116"/>
      <c r="E39" s="32"/>
      <c r="F39" s="9"/>
      <c r="G39" s="61"/>
      <c r="H39" s="25"/>
      <c r="I39" s="9"/>
      <c r="J39" s="4"/>
      <c r="K39" s="9"/>
      <c r="L39" s="4"/>
      <c r="M39" s="9"/>
      <c r="N39" s="4"/>
      <c r="O39" s="9"/>
      <c r="P39" s="4"/>
      <c r="Q39" s="9"/>
      <c r="R39" s="4"/>
      <c r="S39" s="9"/>
      <c r="T39" s="4"/>
      <c r="U39" s="9"/>
      <c r="V39" s="4"/>
      <c r="W39" s="9"/>
      <c r="X39" s="4"/>
      <c r="Y39" s="9"/>
      <c r="Z39" s="4"/>
      <c r="AA39" s="9"/>
      <c r="AB39" s="4"/>
      <c r="AC39" s="9"/>
      <c r="AD39" s="4"/>
      <c r="AE39" s="9"/>
      <c r="AF39" s="4"/>
      <c r="AG39" s="9"/>
      <c r="AH39" s="4"/>
    </row>
    <row r="40" spans="1:34" ht="15" customHeight="1">
      <c r="A40" s="43">
        <v>4</v>
      </c>
      <c r="B40" s="107" t="s">
        <v>54</v>
      </c>
      <c r="C40" s="83"/>
      <c r="D40" s="117"/>
      <c r="E40" s="33"/>
      <c r="F40" s="10"/>
      <c r="G40" s="60"/>
      <c r="H40" s="26"/>
      <c r="I40" s="10"/>
      <c r="J40" s="5"/>
      <c r="K40" s="10"/>
      <c r="L40" s="5"/>
      <c r="M40" s="10"/>
      <c r="N40" s="5"/>
      <c r="O40" s="10"/>
      <c r="P40" s="5"/>
      <c r="Q40" s="10"/>
      <c r="R40" s="5"/>
      <c r="S40" s="10"/>
      <c r="T40" s="5"/>
      <c r="U40" s="10"/>
      <c r="V40" s="5"/>
      <c r="W40" s="10"/>
      <c r="X40" s="5"/>
      <c r="Y40" s="10"/>
      <c r="Z40" s="5"/>
      <c r="AA40" s="10"/>
      <c r="AB40" s="5"/>
      <c r="AC40" s="10"/>
      <c r="AD40" s="5"/>
      <c r="AE40" s="10"/>
      <c r="AF40" s="5"/>
      <c r="AG40" s="10"/>
      <c r="AH40" s="5"/>
    </row>
    <row r="41" spans="1:34" ht="15" customHeight="1">
      <c r="A41" s="66">
        <v>4.0999999999999996</v>
      </c>
      <c r="B41" s="111" t="s">
        <v>55</v>
      </c>
      <c r="C41" s="85"/>
      <c r="D41" s="116"/>
      <c r="E41" s="32"/>
      <c r="F41" s="9"/>
      <c r="G41" s="61"/>
      <c r="H41" s="25"/>
      <c r="I41" s="9"/>
      <c r="J41" s="4"/>
      <c r="K41" s="9"/>
      <c r="L41" s="4"/>
      <c r="M41" s="9"/>
      <c r="N41" s="4"/>
      <c r="O41" s="9"/>
      <c r="P41" s="4"/>
      <c r="Q41" s="9"/>
      <c r="R41" s="4"/>
      <c r="S41" s="9"/>
      <c r="T41" s="4"/>
      <c r="U41" s="9"/>
      <c r="V41" s="4"/>
      <c r="W41" s="9"/>
      <c r="X41" s="4"/>
      <c r="Y41" s="9"/>
      <c r="Z41" s="4"/>
      <c r="AA41" s="9"/>
      <c r="AB41" s="4"/>
      <c r="AC41" s="9"/>
      <c r="AD41" s="4"/>
      <c r="AE41" s="9"/>
      <c r="AF41" s="4"/>
      <c r="AG41" s="9"/>
      <c r="AH41" s="4"/>
    </row>
    <row r="42" spans="1:34" ht="31.8" customHeight="1">
      <c r="A42" s="44">
        <v>4.101</v>
      </c>
      <c r="B42" s="106" t="s">
        <v>183</v>
      </c>
      <c r="C42" s="87" t="s">
        <v>172</v>
      </c>
      <c r="D42" s="125" t="s">
        <v>188</v>
      </c>
      <c r="E42" s="32"/>
      <c r="F42" s="57">
        <f t="shared" ref="F42:F47" si="133">SUM(I42+K42+M42+O42+Q42+S42+U42+Y42+W42+AA42+AC42+AE42+AG42)</f>
        <v>400</v>
      </c>
      <c r="G42" s="61">
        <f t="shared" ref="G42:G47" si="134">F42*E42</f>
        <v>0</v>
      </c>
      <c r="H42" s="25"/>
      <c r="I42" s="13" t="s">
        <v>184</v>
      </c>
      <c r="J42" s="61">
        <f t="shared" ref="J42:L46" si="135">I42*$E42</f>
        <v>0</v>
      </c>
      <c r="K42" s="9"/>
      <c r="L42" s="61">
        <f t="shared" si="135"/>
        <v>0</v>
      </c>
      <c r="M42" s="13"/>
      <c r="N42" s="61">
        <f t="shared" ref="N42" si="136">M42*$E42</f>
        <v>0</v>
      </c>
      <c r="O42" s="9"/>
      <c r="P42" s="61">
        <f t="shared" ref="P42" si="137">O42*$E42</f>
        <v>0</v>
      </c>
      <c r="Q42" s="13"/>
      <c r="R42" s="61">
        <f t="shared" ref="R42" si="138">Q42*$E42</f>
        <v>0</v>
      </c>
      <c r="S42" s="9"/>
      <c r="T42" s="61">
        <f t="shared" ref="T42" si="139">S42*$E42</f>
        <v>0</v>
      </c>
      <c r="U42" s="12"/>
      <c r="V42" s="61">
        <f t="shared" ref="V42" si="140">U42*$E42</f>
        <v>0</v>
      </c>
      <c r="W42" s="12"/>
      <c r="X42" s="61">
        <f t="shared" ref="X42" si="141">W42*$E42</f>
        <v>0</v>
      </c>
      <c r="Y42" s="12"/>
      <c r="Z42" s="61">
        <f t="shared" ref="Z42" si="142">Y42*$E42</f>
        <v>0</v>
      </c>
      <c r="AA42" s="12"/>
      <c r="AB42" s="61">
        <f t="shared" ref="AB42" si="143">AA42*$E42</f>
        <v>0</v>
      </c>
      <c r="AC42" s="12"/>
      <c r="AD42" s="61">
        <f t="shared" ref="AD42" si="144">AC42*$E42</f>
        <v>0</v>
      </c>
      <c r="AE42" s="12"/>
      <c r="AF42" s="61">
        <f t="shared" ref="AF42" si="145">AE42*$E42</f>
        <v>0</v>
      </c>
      <c r="AG42" s="9"/>
      <c r="AH42" s="61">
        <f t="shared" ref="AH42" si="146">AG42*$E42</f>
        <v>0</v>
      </c>
    </row>
    <row r="43" spans="1:34" ht="15" customHeight="1">
      <c r="A43" s="44">
        <v>4.1020000000000003</v>
      </c>
      <c r="B43" s="106" t="s">
        <v>176</v>
      </c>
      <c r="C43" s="87" t="s">
        <v>48</v>
      </c>
      <c r="D43" s="122" t="s">
        <v>185</v>
      </c>
      <c r="E43" s="32"/>
      <c r="F43" s="57">
        <f t="shared" si="133"/>
        <v>10</v>
      </c>
      <c r="G43" s="61">
        <f t="shared" ref="G43:G46" si="147">F43*E43</f>
        <v>0</v>
      </c>
      <c r="H43" s="25"/>
      <c r="I43" s="13" t="s">
        <v>65</v>
      </c>
      <c r="J43" s="61">
        <f t="shared" ref="J43:L47" si="148">I43*$E43</f>
        <v>0</v>
      </c>
      <c r="K43" s="9"/>
      <c r="L43" s="61">
        <f t="shared" si="148"/>
        <v>0</v>
      </c>
      <c r="M43" s="13"/>
      <c r="N43" s="61">
        <f t="shared" ref="N43" si="149">M43*$E43</f>
        <v>0</v>
      </c>
      <c r="O43" s="9"/>
      <c r="P43" s="61">
        <f t="shared" ref="P43" si="150">O43*$E43</f>
        <v>0</v>
      </c>
      <c r="Q43" s="13"/>
      <c r="R43" s="61">
        <f t="shared" ref="R43" si="151">Q43*$E43</f>
        <v>0</v>
      </c>
      <c r="S43" s="9"/>
      <c r="T43" s="61">
        <f t="shared" ref="T43" si="152">S43*$E43</f>
        <v>0</v>
      </c>
      <c r="U43" s="12"/>
      <c r="V43" s="61">
        <f t="shared" ref="V43" si="153">U43*$E43</f>
        <v>0</v>
      </c>
      <c r="W43" s="12"/>
      <c r="X43" s="61">
        <f t="shared" ref="X43" si="154">W43*$E43</f>
        <v>0</v>
      </c>
      <c r="Y43" s="12"/>
      <c r="Z43" s="61">
        <f t="shared" ref="Z43" si="155">Y43*$E43</f>
        <v>0</v>
      </c>
      <c r="AA43" s="12"/>
      <c r="AB43" s="61">
        <f t="shared" ref="AB43" si="156">AA43*$E43</f>
        <v>0</v>
      </c>
      <c r="AC43" s="12"/>
      <c r="AD43" s="61">
        <f t="shared" ref="AD43" si="157">AC43*$E43</f>
        <v>0</v>
      </c>
      <c r="AE43" s="12"/>
      <c r="AF43" s="61">
        <f t="shared" ref="AF43" si="158">AE43*$E43</f>
        <v>0</v>
      </c>
      <c r="AG43" s="9"/>
      <c r="AH43" s="61">
        <f t="shared" ref="AH43" si="159">AG43*$E43</f>
        <v>0</v>
      </c>
    </row>
    <row r="44" spans="1:34" ht="15" customHeight="1">
      <c r="A44" s="44">
        <v>4.1029999999999998</v>
      </c>
      <c r="B44" s="112" t="s">
        <v>57</v>
      </c>
      <c r="C44" s="87" t="s">
        <v>57</v>
      </c>
      <c r="D44" s="122" t="s">
        <v>93</v>
      </c>
      <c r="E44" s="32"/>
      <c r="F44" s="57">
        <f t="shared" si="133"/>
        <v>0</v>
      </c>
      <c r="G44" s="61">
        <f t="shared" si="147"/>
        <v>0</v>
      </c>
      <c r="H44" s="25"/>
      <c r="I44" s="13"/>
      <c r="J44" s="61">
        <f t="shared" si="135"/>
        <v>0</v>
      </c>
      <c r="K44" s="9"/>
      <c r="L44" s="61">
        <f t="shared" si="135"/>
        <v>0</v>
      </c>
      <c r="M44" s="13"/>
      <c r="N44" s="61">
        <f t="shared" ref="N44:N46" si="160">M44*$E44</f>
        <v>0</v>
      </c>
      <c r="O44" s="28"/>
      <c r="P44" s="61">
        <f t="shared" ref="P44:P46" si="161">O44*$E44</f>
        <v>0</v>
      </c>
      <c r="Q44" s="12"/>
      <c r="R44" s="61">
        <f t="shared" ref="R44:R46" si="162">Q44*$E44</f>
        <v>0</v>
      </c>
      <c r="S44" s="12"/>
      <c r="T44" s="61">
        <f t="shared" ref="T44:T46" si="163">S44*$E44</f>
        <v>0</v>
      </c>
      <c r="U44" s="28"/>
      <c r="V44" s="61">
        <f t="shared" ref="V44:V46" si="164">U44*$E44</f>
        <v>0</v>
      </c>
      <c r="W44" s="28"/>
      <c r="X44" s="61">
        <f t="shared" ref="X44:X46" si="165">W44*$E44</f>
        <v>0</v>
      </c>
      <c r="Y44" s="12"/>
      <c r="Z44" s="61">
        <f t="shared" ref="Z44:Z46" si="166">Y44*$E44</f>
        <v>0</v>
      </c>
      <c r="AA44" s="12"/>
      <c r="AB44" s="61">
        <f t="shared" ref="AB44:AB46" si="167">AA44*$E44</f>
        <v>0</v>
      </c>
      <c r="AC44" s="12"/>
      <c r="AD44" s="61">
        <f t="shared" ref="AD44:AD46" si="168">AC44*$E44</f>
        <v>0</v>
      </c>
      <c r="AE44" s="12"/>
      <c r="AF44" s="61">
        <f t="shared" ref="AF44:AF46" si="169">AE44*$E44</f>
        <v>0</v>
      </c>
      <c r="AG44" s="9"/>
      <c r="AH44" s="61">
        <f t="shared" ref="AH44:AH46" si="170">AG44*$E44</f>
        <v>0</v>
      </c>
    </row>
    <row r="45" spans="1:34" ht="15" customHeight="1">
      <c r="A45" s="44">
        <v>4.1040000000000001</v>
      </c>
      <c r="B45" s="112" t="s">
        <v>57</v>
      </c>
      <c r="C45" s="87" t="s">
        <v>57</v>
      </c>
      <c r="D45" s="122" t="s">
        <v>70</v>
      </c>
      <c r="E45" s="32"/>
      <c r="F45" s="57">
        <f t="shared" si="133"/>
        <v>0</v>
      </c>
      <c r="G45" s="61">
        <f t="shared" si="147"/>
        <v>0</v>
      </c>
      <c r="H45" s="25"/>
      <c r="I45" s="13"/>
      <c r="J45" s="61">
        <f t="shared" si="135"/>
        <v>0</v>
      </c>
      <c r="K45" s="9"/>
      <c r="L45" s="61">
        <f t="shared" si="135"/>
        <v>0</v>
      </c>
      <c r="M45" s="13"/>
      <c r="N45" s="61">
        <f t="shared" si="160"/>
        <v>0</v>
      </c>
      <c r="O45" s="28"/>
      <c r="P45" s="61">
        <f t="shared" si="161"/>
        <v>0</v>
      </c>
      <c r="Q45" s="12"/>
      <c r="R45" s="61">
        <f t="shared" si="162"/>
        <v>0</v>
      </c>
      <c r="S45" s="12"/>
      <c r="T45" s="61">
        <f t="shared" si="163"/>
        <v>0</v>
      </c>
      <c r="U45" s="28"/>
      <c r="V45" s="61">
        <f t="shared" si="164"/>
        <v>0</v>
      </c>
      <c r="W45" s="28"/>
      <c r="X45" s="61">
        <f t="shared" si="165"/>
        <v>0</v>
      </c>
      <c r="Y45" s="12"/>
      <c r="Z45" s="61">
        <f t="shared" si="166"/>
        <v>0</v>
      </c>
      <c r="AA45" s="12"/>
      <c r="AB45" s="61">
        <f t="shared" si="167"/>
        <v>0</v>
      </c>
      <c r="AC45" s="12"/>
      <c r="AD45" s="61">
        <f t="shared" si="168"/>
        <v>0</v>
      </c>
      <c r="AE45" s="12"/>
      <c r="AF45" s="61">
        <f t="shared" si="169"/>
        <v>0</v>
      </c>
      <c r="AG45" s="9"/>
      <c r="AH45" s="61">
        <f t="shared" si="170"/>
        <v>0</v>
      </c>
    </row>
    <row r="46" spans="1:34" ht="15" customHeight="1">
      <c r="A46" s="44">
        <v>4.1050000000000004</v>
      </c>
      <c r="B46" s="112" t="s">
        <v>162</v>
      </c>
      <c r="C46" s="87" t="s">
        <v>160</v>
      </c>
      <c r="D46" s="122" t="s">
        <v>163</v>
      </c>
      <c r="E46" s="32"/>
      <c r="F46" s="57">
        <f t="shared" si="133"/>
        <v>1</v>
      </c>
      <c r="G46" s="61">
        <f t="shared" si="147"/>
        <v>0</v>
      </c>
      <c r="H46" s="25"/>
      <c r="I46" s="13" t="s">
        <v>56</v>
      </c>
      <c r="J46" s="61">
        <f t="shared" si="135"/>
        <v>0</v>
      </c>
      <c r="K46" s="9"/>
      <c r="L46" s="61">
        <f t="shared" si="135"/>
        <v>0</v>
      </c>
      <c r="M46" s="13"/>
      <c r="N46" s="61">
        <f t="shared" si="160"/>
        <v>0</v>
      </c>
      <c r="O46" s="28"/>
      <c r="P46" s="61">
        <f t="shared" si="161"/>
        <v>0</v>
      </c>
      <c r="Q46" s="12"/>
      <c r="R46" s="61">
        <f t="shared" si="162"/>
        <v>0</v>
      </c>
      <c r="S46" s="12"/>
      <c r="T46" s="61">
        <f t="shared" si="163"/>
        <v>0</v>
      </c>
      <c r="U46" s="28"/>
      <c r="V46" s="61">
        <f t="shared" si="164"/>
        <v>0</v>
      </c>
      <c r="W46" s="28"/>
      <c r="X46" s="61">
        <f t="shared" si="165"/>
        <v>0</v>
      </c>
      <c r="Y46" s="12"/>
      <c r="Z46" s="61">
        <f t="shared" si="166"/>
        <v>0</v>
      </c>
      <c r="AA46" s="12"/>
      <c r="AB46" s="61">
        <f t="shared" si="167"/>
        <v>0</v>
      </c>
      <c r="AC46" s="12"/>
      <c r="AD46" s="61">
        <f t="shared" si="168"/>
        <v>0</v>
      </c>
      <c r="AE46" s="12"/>
      <c r="AF46" s="61">
        <f t="shared" si="169"/>
        <v>0</v>
      </c>
      <c r="AG46" s="9"/>
      <c r="AH46" s="61">
        <f t="shared" si="170"/>
        <v>0</v>
      </c>
    </row>
    <row r="47" spans="1:34" ht="15" customHeight="1">
      <c r="A47" s="44">
        <v>4.1059999999999999</v>
      </c>
      <c r="B47" s="112" t="s">
        <v>164</v>
      </c>
      <c r="C47" s="87" t="s">
        <v>161</v>
      </c>
      <c r="D47" s="122" t="s">
        <v>165</v>
      </c>
      <c r="E47" s="32"/>
      <c r="F47" s="57">
        <f t="shared" si="133"/>
        <v>13</v>
      </c>
      <c r="G47" s="61">
        <f t="shared" si="134"/>
        <v>0</v>
      </c>
      <c r="H47" s="25"/>
      <c r="I47" s="13" t="s">
        <v>58</v>
      </c>
      <c r="J47" s="61">
        <f t="shared" si="148"/>
        <v>0</v>
      </c>
      <c r="K47" s="9">
        <v>1</v>
      </c>
      <c r="L47" s="61">
        <f t="shared" si="148"/>
        <v>0</v>
      </c>
      <c r="M47" s="13" t="s">
        <v>56</v>
      </c>
      <c r="N47" s="61">
        <f t="shared" ref="N47" si="171">M47*$E47</f>
        <v>0</v>
      </c>
      <c r="O47" s="28" t="s">
        <v>56</v>
      </c>
      <c r="P47" s="61">
        <f t="shared" ref="P47" si="172">O47*$E47</f>
        <v>0</v>
      </c>
      <c r="Q47" s="12">
        <v>1</v>
      </c>
      <c r="R47" s="61">
        <f t="shared" ref="R47" si="173">Q47*$E47</f>
        <v>0</v>
      </c>
      <c r="S47" s="12">
        <v>1</v>
      </c>
      <c r="T47" s="61">
        <f t="shared" ref="T47" si="174">S47*$E47</f>
        <v>0</v>
      </c>
      <c r="U47" s="28" t="s">
        <v>56</v>
      </c>
      <c r="V47" s="61">
        <f t="shared" ref="V47" si="175">U47*$E47</f>
        <v>0</v>
      </c>
      <c r="W47" s="28" t="s">
        <v>56</v>
      </c>
      <c r="X47" s="61">
        <f t="shared" ref="X47" si="176">W47*$E47</f>
        <v>0</v>
      </c>
      <c r="Y47" s="12">
        <v>1</v>
      </c>
      <c r="Z47" s="61">
        <f t="shared" ref="Z47" si="177">Y47*$E47</f>
        <v>0</v>
      </c>
      <c r="AA47" s="12">
        <v>1</v>
      </c>
      <c r="AB47" s="61">
        <f t="shared" ref="AB47" si="178">AA47*$E47</f>
        <v>0</v>
      </c>
      <c r="AC47" s="12">
        <v>1</v>
      </c>
      <c r="AD47" s="61">
        <f t="shared" ref="AD47" si="179">AC47*$E47</f>
        <v>0</v>
      </c>
      <c r="AE47" s="12">
        <v>1</v>
      </c>
      <c r="AF47" s="61">
        <f t="shared" ref="AF47" si="180">AE47*$E47</f>
        <v>0</v>
      </c>
      <c r="AG47" s="9"/>
      <c r="AH47" s="61">
        <f t="shared" ref="AH47" si="181">AG47*$E47</f>
        <v>0</v>
      </c>
    </row>
    <row r="48" spans="1:34" ht="15.75" customHeight="1">
      <c r="A48" s="25"/>
      <c r="B48" s="108"/>
      <c r="C48" s="84"/>
      <c r="D48" s="116"/>
      <c r="E48" s="32"/>
      <c r="F48" s="9"/>
      <c r="G48" s="61"/>
      <c r="H48" s="25"/>
      <c r="I48" s="9"/>
      <c r="J48" s="4"/>
      <c r="K48" s="9"/>
      <c r="L48" s="4"/>
      <c r="M48" s="9"/>
      <c r="N48" s="4"/>
      <c r="O48" s="9"/>
      <c r="P48" s="4"/>
      <c r="Q48" s="9"/>
      <c r="R48" s="4"/>
      <c r="S48" s="9"/>
      <c r="T48" s="4"/>
      <c r="U48" s="9"/>
      <c r="V48" s="4"/>
      <c r="W48" s="9"/>
      <c r="X48" s="4"/>
      <c r="Y48" s="9"/>
      <c r="Z48" s="4"/>
      <c r="AA48" s="9"/>
      <c r="AB48" s="4"/>
      <c r="AC48" s="9"/>
      <c r="AD48" s="4"/>
      <c r="AE48" s="9"/>
      <c r="AF48" s="4"/>
      <c r="AG48" s="9"/>
      <c r="AH48" s="4"/>
    </row>
    <row r="49" spans="1:34" ht="15.75" customHeight="1">
      <c r="A49" s="43">
        <v>4.2</v>
      </c>
      <c r="B49" s="107" t="s">
        <v>64</v>
      </c>
      <c r="C49" s="83"/>
      <c r="D49" s="117"/>
      <c r="E49" s="33"/>
      <c r="F49" s="10"/>
      <c r="G49" s="60"/>
      <c r="H49" s="26"/>
      <c r="I49" s="10"/>
      <c r="J49" s="5"/>
      <c r="K49" s="10"/>
      <c r="L49" s="5"/>
      <c r="M49" s="10"/>
      <c r="N49" s="5"/>
      <c r="O49" s="10"/>
      <c r="P49" s="5"/>
      <c r="Q49" s="10"/>
      <c r="R49" s="5"/>
      <c r="S49" s="10"/>
      <c r="T49" s="5"/>
      <c r="U49" s="10"/>
      <c r="V49" s="5"/>
      <c r="W49" s="10"/>
      <c r="X49" s="5"/>
      <c r="Y49" s="10"/>
      <c r="Z49" s="5"/>
      <c r="AA49" s="10"/>
      <c r="AB49" s="5"/>
      <c r="AC49" s="10"/>
      <c r="AD49" s="5"/>
      <c r="AE49" s="10"/>
      <c r="AF49" s="5"/>
      <c r="AG49" s="10"/>
      <c r="AH49" s="5"/>
    </row>
    <row r="50" spans="1:34" ht="15" customHeight="1">
      <c r="A50" s="44">
        <v>4.2009999999999996</v>
      </c>
      <c r="B50" s="106" t="s">
        <v>179</v>
      </c>
      <c r="C50" s="82" t="s">
        <v>172</v>
      </c>
      <c r="D50" s="163" t="s">
        <v>186</v>
      </c>
      <c r="E50" s="32"/>
      <c r="F50" s="57">
        <f>SUM(I50+K50+M50+O50+Q50+S50+U50+Y50+W50+AA50+AC50+AE50+AG50)</f>
        <v>700</v>
      </c>
      <c r="G50" s="61">
        <f t="shared" ref="G50:G53" si="182">F50*E50</f>
        <v>0</v>
      </c>
      <c r="H50" s="25"/>
      <c r="I50" s="13" t="s">
        <v>180</v>
      </c>
      <c r="J50" s="61">
        <f t="shared" ref="J50:L50" si="183">I50*$E50</f>
        <v>0</v>
      </c>
      <c r="K50" s="9"/>
      <c r="L50" s="61">
        <f t="shared" si="183"/>
        <v>0</v>
      </c>
      <c r="M50" s="13"/>
      <c r="N50" s="61">
        <f t="shared" ref="N50" si="184">M50*$E50</f>
        <v>0</v>
      </c>
      <c r="O50" s="13"/>
      <c r="P50" s="61">
        <f t="shared" ref="P50" si="185">O50*$E50</f>
        <v>0</v>
      </c>
      <c r="Q50" s="13"/>
      <c r="R50" s="61">
        <f t="shared" ref="R50" si="186">Q50*$E50</f>
        <v>0</v>
      </c>
      <c r="S50" s="13"/>
      <c r="T50" s="61">
        <f t="shared" ref="T50" si="187">S50*$E50</f>
        <v>0</v>
      </c>
      <c r="U50" s="13"/>
      <c r="V50" s="61">
        <f t="shared" ref="V50" si="188">U50*$E50</f>
        <v>0</v>
      </c>
      <c r="W50" s="13"/>
      <c r="X50" s="61">
        <f t="shared" ref="X50" si="189">W50*$E50</f>
        <v>0</v>
      </c>
      <c r="Y50" s="13"/>
      <c r="Z50" s="61">
        <f t="shared" ref="Z50" si="190">Y50*$E50</f>
        <v>0</v>
      </c>
      <c r="AA50" s="13"/>
      <c r="AB50" s="61">
        <f t="shared" ref="AB50" si="191">AA50*$E50</f>
        <v>0</v>
      </c>
      <c r="AC50" s="13"/>
      <c r="AD50" s="61">
        <f t="shared" ref="AD50" si="192">AC50*$E50</f>
        <v>0</v>
      </c>
      <c r="AE50" s="13"/>
      <c r="AF50" s="61">
        <f t="shared" ref="AF50" si="193">AE50*$E50</f>
        <v>0</v>
      </c>
      <c r="AG50" s="9"/>
      <c r="AH50" s="61">
        <f t="shared" ref="AH50" si="194">AG50*$E50</f>
        <v>0</v>
      </c>
    </row>
    <row r="51" spans="1:34" ht="15.75" customHeight="1">
      <c r="A51" s="44">
        <v>4.202</v>
      </c>
      <c r="B51" s="106" t="s">
        <v>176</v>
      </c>
      <c r="C51" s="82" t="s">
        <v>48</v>
      </c>
      <c r="D51" s="162" t="s">
        <v>177</v>
      </c>
      <c r="E51" s="32"/>
      <c r="F51" s="57">
        <f>SUM(I51+K51+M51+O51+Q51+S51+U51+Y51+W51+AA51+AC51+AE51+AG51)</f>
        <v>25</v>
      </c>
      <c r="G51" s="61">
        <f t="shared" si="182"/>
        <v>0</v>
      </c>
      <c r="H51" s="25"/>
      <c r="I51" s="13" t="s">
        <v>69</v>
      </c>
      <c r="J51" s="61">
        <f t="shared" ref="J51:L51" si="195">I51*$E51</f>
        <v>0</v>
      </c>
      <c r="K51" s="9"/>
      <c r="L51" s="61">
        <f t="shared" si="195"/>
        <v>0</v>
      </c>
      <c r="M51" s="13"/>
      <c r="N51" s="61">
        <f t="shared" ref="N51" si="196">M51*$E51</f>
        <v>0</v>
      </c>
      <c r="O51" s="13"/>
      <c r="P51" s="61">
        <f t="shared" ref="P51" si="197">O51*$E51</f>
        <v>0</v>
      </c>
      <c r="Q51" s="13"/>
      <c r="R51" s="61">
        <f t="shared" ref="R51" si="198">Q51*$E51</f>
        <v>0</v>
      </c>
      <c r="S51" s="13"/>
      <c r="T51" s="61">
        <f t="shared" ref="T51" si="199">S51*$E51</f>
        <v>0</v>
      </c>
      <c r="U51" s="13"/>
      <c r="V51" s="61">
        <f t="shared" ref="V51" si="200">U51*$E51</f>
        <v>0</v>
      </c>
      <c r="W51" s="13"/>
      <c r="X51" s="61">
        <f t="shared" ref="X51" si="201">W51*$E51</f>
        <v>0</v>
      </c>
      <c r="Y51" s="13"/>
      <c r="Z51" s="61">
        <f t="shared" ref="Z51" si="202">Y51*$E51</f>
        <v>0</v>
      </c>
      <c r="AA51" s="13"/>
      <c r="AB51" s="61">
        <f t="shared" ref="AB51" si="203">AA51*$E51</f>
        <v>0</v>
      </c>
      <c r="AC51" s="13"/>
      <c r="AD51" s="61">
        <f t="shared" ref="AD51" si="204">AC51*$E51</f>
        <v>0</v>
      </c>
      <c r="AE51" s="13"/>
      <c r="AF51" s="61">
        <f t="shared" ref="AF51" si="205">AE51*$E51</f>
        <v>0</v>
      </c>
      <c r="AG51" s="9"/>
      <c r="AH51" s="61">
        <f t="shared" ref="AH51" si="206">AG51*$E51</f>
        <v>0</v>
      </c>
    </row>
    <row r="52" spans="1:34" ht="33" customHeight="1">
      <c r="A52" s="44">
        <v>4.2030000000000003</v>
      </c>
      <c r="B52" s="106" t="s">
        <v>182</v>
      </c>
      <c r="C52" s="82" t="s">
        <v>172</v>
      </c>
      <c r="D52" s="163" t="s">
        <v>187</v>
      </c>
      <c r="E52" s="32"/>
      <c r="F52" s="57">
        <f>SUM(I52+K52+M52+O52+Q52+S52+U52+Y52+W52+AA52+AC52+AE52+AG52)</f>
        <v>330</v>
      </c>
      <c r="G52" s="61">
        <f t="shared" si="182"/>
        <v>0</v>
      </c>
      <c r="H52" s="25"/>
      <c r="I52" s="13"/>
      <c r="J52" s="61">
        <f t="shared" ref="J52:L52" si="207">I52*$E52</f>
        <v>0</v>
      </c>
      <c r="K52" s="9">
        <v>30</v>
      </c>
      <c r="L52" s="61">
        <f t="shared" si="207"/>
        <v>0</v>
      </c>
      <c r="M52" s="13" t="s">
        <v>181</v>
      </c>
      <c r="N52" s="61">
        <f t="shared" ref="N52" si="208">M52*$E52</f>
        <v>0</v>
      </c>
      <c r="O52" s="13" t="s">
        <v>181</v>
      </c>
      <c r="P52" s="61">
        <f t="shared" ref="P52" si="209">O52*$E52</f>
        <v>0</v>
      </c>
      <c r="Q52" s="13" t="s">
        <v>181</v>
      </c>
      <c r="R52" s="61">
        <f t="shared" ref="R52" si="210">Q52*$E52</f>
        <v>0</v>
      </c>
      <c r="S52" s="13" t="s">
        <v>181</v>
      </c>
      <c r="T52" s="61">
        <f t="shared" ref="T52" si="211">S52*$E52</f>
        <v>0</v>
      </c>
      <c r="U52" s="13" t="s">
        <v>181</v>
      </c>
      <c r="V52" s="61">
        <f t="shared" ref="V52" si="212">U52*$E52</f>
        <v>0</v>
      </c>
      <c r="W52" s="13" t="s">
        <v>181</v>
      </c>
      <c r="X52" s="61">
        <f t="shared" ref="X52" si="213">W52*$E52</f>
        <v>0</v>
      </c>
      <c r="Y52" s="13" t="s">
        <v>181</v>
      </c>
      <c r="Z52" s="61">
        <f t="shared" ref="Z52" si="214">Y52*$E52</f>
        <v>0</v>
      </c>
      <c r="AA52" s="13" t="s">
        <v>181</v>
      </c>
      <c r="AB52" s="61">
        <f t="shared" ref="AB52" si="215">AA52*$E52</f>
        <v>0</v>
      </c>
      <c r="AC52" s="13" t="s">
        <v>181</v>
      </c>
      <c r="AD52" s="61">
        <f t="shared" ref="AD52" si="216">AC52*$E52</f>
        <v>0</v>
      </c>
      <c r="AE52" s="13" t="s">
        <v>181</v>
      </c>
      <c r="AF52" s="61">
        <f t="shared" ref="AF52" si="217">AE52*$E52</f>
        <v>0</v>
      </c>
      <c r="AG52" s="9"/>
      <c r="AH52" s="61">
        <f t="shared" ref="AH52" si="218">AG52*$E52</f>
        <v>0</v>
      </c>
    </row>
    <row r="53" spans="1:34" ht="15" customHeight="1">
      <c r="A53" s="44">
        <v>4.2039999999999997</v>
      </c>
      <c r="B53" s="106" t="s">
        <v>176</v>
      </c>
      <c r="C53" s="82" t="s">
        <v>48</v>
      </c>
      <c r="D53" s="162" t="s">
        <v>178</v>
      </c>
      <c r="E53" s="32"/>
      <c r="F53" s="57">
        <f>SUM(I53+K53+M53+O53+Q53+S53+U53+Y53+W53+AA53+AC53+AE53+AG53)</f>
        <v>55</v>
      </c>
      <c r="G53" s="61">
        <f t="shared" si="182"/>
        <v>0</v>
      </c>
      <c r="H53" s="25"/>
      <c r="I53" s="13"/>
      <c r="J53" s="61">
        <f t="shared" ref="J53:L53" si="219">I53*$E53</f>
        <v>0</v>
      </c>
      <c r="K53" s="9">
        <v>5</v>
      </c>
      <c r="L53" s="61">
        <f t="shared" si="219"/>
        <v>0</v>
      </c>
      <c r="M53" s="13" t="s">
        <v>63</v>
      </c>
      <c r="N53" s="61">
        <f t="shared" ref="N53" si="220">M53*$E53</f>
        <v>0</v>
      </c>
      <c r="O53" s="13" t="s">
        <v>63</v>
      </c>
      <c r="P53" s="61">
        <f t="shared" ref="P53" si="221">O53*$E53</f>
        <v>0</v>
      </c>
      <c r="Q53" s="13" t="s">
        <v>63</v>
      </c>
      <c r="R53" s="61">
        <f t="shared" ref="R53" si="222">Q53*$E53</f>
        <v>0</v>
      </c>
      <c r="S53" s="13" t="s">
        <v>63</v>
      </c>
      <c r="T53" s="61">
        <f t="shared" ref="T53" si="223">S53*$E53</f>
        <v>0</v>
      </c>
      <c r="U53" s="13" t="s">
        <v>63</v>
      </c>
      <c r="V53" s="61">
        <f t="shared" ref="V53" si="224">U53*$E53</f>
        <v>0</v>
      </c>
      <c r="W53" s="13" t="s">
        <v>63</v>
      </c>
      <c r="X53" s="61">
        <f t="shared" ref="X53" si="225">W53*$E53</f>
        <v>0</v>
      </c>
      <c r="Y53" s="13" t="s">
        <v>63</v>
      </c>
      <c r="Z53" s="61">
        <f t="shared" ref="Z53" si="226">Y53*$E53</f>
        <v>0</v>
      </c>
      <c r="AA53" s="13" t="s">
        <v>63</v>
      </c>
      <c r="AB53" s="61">
        <f t="shared" ref="AB53" si="227">AA53*$E53</f>
        <v>0</v>
      </c>
      <c r="AC53" s="13" t="s">
        <v>63</v>
      </c>
      <c r="AD53" s="61">
        <f t="shared" ref="AD53" si="228">AC53*$E53</f>
        <v>0</v>
      </c>
      <c r="AE53" s="13" t="s">
        <v>63</v>
      </c>
      <c r="AF53" s="61">
        <f t="shared" ref="AF53" si="229">AE53*$E53</f>
        <v>0</v>
      </c>
      <c r="AG53" s="9"/>
      <c r="AH53" s="61">
        <f t="shared" ref="AH53" si="230">AG53*$E53</f>
        <v>0</v>
      </c>
    </row>
    <row r="54" spans="1:34" ht="15.75" customHeight="1">
      <c r="A54" s="25"/>
      <c r="B54" s="108"/>
      <c r="C54" s="84"/>
      <c r="D54" s="116"/>
      <c r="E54" s="32"/>
      <c r="F54" s="9"/>
      <c r="G54" s="61"/>
      <c r="H54" s="25"/>
      <c r="I54" s="9"/>
      <c r="J54" s="4"/>
      <c r="K54" s="9"/>
      <c r="L54" s="4"/>
      <c r="M54" s="9"/>
      <c r="N54" s="4"/>
      <c r="O54" s="74"/>
      <c r="P54" s="4"/>
      <c r="Q54" s="9"/>
      <c r="R54" s="4"/>
      <c r="S54" s="9"/>
      <c r="T54" s="4"/>
      <c r="U54" s="13"/>
      <c r="V54" s="4"/>
      <c r="W54" s="13"/>
      <c r="X54" s="4"/>
      <c r="Y54" s="9"/>
      <c r="Z54" s="4"/>
      <c r="AA54" s="9"/>
      <c r="AB54" s="4"/>
      <c r="AC54" s="9"/>
      <c r="AD54" s="4"/>
      <c r="AE54" s="9"/>
      <c r="AF54" s="4"/>
      <c r="AG54" s="9"/>
      <c r="AH54" s="4"/>
    </row>
    <row r="55" spans="1:34" ht="15.75" customHeight="1">
      <c r="A55" s="67">
        <v>5</v>
      </c>
      <c r="B55" s="107" t="s">
        <v>33</v>
      </c>
      <c r="C55" s="83"/>
      <c r="D55" s="126"/>
      <c r="E55" s="33"/>
      <c r="F55" s="10"/>
      <c r="G55" s="60"/>
      <c r="H55" s="26"/>
      <c r="I55" s="10"/>
      <c r="J55" s="5"/>
      <c r="K55" s="10"/>
      <c r="L55" s="5"/>
      <c r="M55" s="10"/>
      <c r="N55" s="5"/>
      <c r="O55" s="10"/>
      <c r="P55" s="5"/>
      <c r="Q55" s="10"/>
      <c r="R55" s="5"/>
      <c r="S55" s="10"/>
      <c r="T55" s="5"/>
      <c r="U55" s="10"/>
      <c r="V55" s="5"/>
      <c r="W55" s="10"/>
      <c r="X55" s="5"/>
      <c r="Y55" s="10"/>
      <c r="Z55" s="5"/>
      <c r="AA55" s="10"/>
      <c r="AB55" s="5"/>
      <c r="AC55" s="10"/>
      <c r="AD55" s="5"/>
      <c r="AE55" s="10"/>
      <c r="AF55" s="5"/>
      <c r="AG55" s="10"/>
      <c r="AH55" s="5"/>
    </row>
    <row r="56" spans="1:34" ht="15.75" customHeight="1">
      <c r="A56" s="66">
        <v>5.0999999999999996</v>
      </c>
      <c r="B56" s="111" t="s">
        <v>34</v>
      </c>
      <c r="C56" s="85"/>
      <c r="D56" s="116"/>
      <c r="E56" s="32"/>
      <c r="F56" s="9"/>
      <c r="G56" s="61"/>
      <c r="H56" s="25"/>
      <c r="I56" s="9"/>
      <c r="J56" s="4"/>
      <c r="K56" s="9"/>
      <c r="L56" s="4"/>
      <c r="M56" s="9"/>
      <c r="N56" s="4"/>
      <c r="O56" s="9"/>
      <c r="P56" s="4"/>
      <c r="Q56" s="9"/>
      <c r="R56" s="4"/>
      <c r="S56" s="9"/>
      <c r="T56" s="4"/>
      <c r="U56" s="9"/>
      <c r="V56" s="4"/>
      <c r="W56" s="9"/>
      <c r="X56" s="4"/>
      <c r="Y56" s="9"/>
      <c r="Z56" s="4"/>
      <c r="AA56" s="9"/>
      <c r="AB56" s="4"/>
      <c r="AC56" s="9"/>
      <c r="AD56" s="4"/>
      <c r="AE56" s="9"/>
      <c r="AF56" s="4"/>
      <c r="AG56" s="9"/>
      <c r="AH56" s="4"/>
    </row>
    <row r="57" spans="1:34" ht="15" customHeight="1">
      <c r="A57" s="44">
        <v>5.101</v>
      </c>
      <c r="B57" s="112" t="s">
        <v>120</v>
      </c>
      <c r="C57" s="87"/>
      <c r="D57" s="116" t="s">
        <v>121</v>
      </c>
      <c r="E57" s="32"/>
      <c r="F57" s="57">
        <f>SUM(I57+K57+M57+O57+Q57+S57+U57+Y57+W57+AA57+AC57+AE57+AG57)</f>
        <v>0</v>
      </c>
      <c r="G57" s="61">
        <f t="shared" ref="G57:G58" si="231">F57*E57</f>
        <v>0</v>
      </c>
      <c r="H57" s="25"/>
      <c r="I57" s="14"/>
      <c r="J57" s="61">
        <f t="shared" ref="J57:L57" si="232">I57*$E57</f>
        <v>0</v>
      </c>
      <c r="K57" s="14"/>
      <c r="L57" s="61">
        <f t="shared" si="232"/>
        <v>0</v>
      </c>
      <c r="M57" s="14"/>
      <c r="N57" s="61">
        <f t="shared" ref="N57" si="233">M57*$E57</f>
        <v>0</v>
      </c>
      <c r="O57" s="14"/>
      <c r="P57" s="61">
        <f t="shared" ref="P57" si="234">O57*$E57</f>
        <v>0</v>
      </c>
      <c r="Q57" s="14"/>
      <c r="R57" s="61">
        <f t="shared" ref="R57" si="235">Q57*$E57</f>
        <v>0</v>
      </c>
      <c r="S57" s="14"/>
      <c r="T57" s="61">
        <f t="shared" ref="T57" si="236">S57*$E57</f>
        <v>0</v>
      </c>
      <c r="U57" s="14"/>
      <c r="V57" s="61">
        <f t="shared" ref="V57" si="237">U57*$E57</f>
        <v>0</v>
      </c>
      <c r="W57" s="14"/>
      <c r="X57" s="61">
        <f t="shared" ref="X57" si="238">W57*$E57</f>
        <v>0</v>
      </c>
      <c r="Y57" s="14"/>
      <c r="Z57" s="61">
        <f t="shared" ref="Z57" si="239">Y57*$E57</f>
        <v>0</v>
      </c>
      <c r="AA57" s="14"/>
      <c r="AB57" s="61">
        <f t="shared" ref="AB57" si="240">AA57*$E57</f>
        <v>0</v>
      </c>
      <c r="AC57" s="14"/>
      <c r="AD57" s="61">
        <f t="shared" ref="AD57" si="241">AC57*$E57</f>
        <v>0</v>
      </c>
      <c r="AE57" s="14"/>
      <c r="AF57" s="61">
        <f t="shared" ref="AF57" si="242">AE57*$E57</f>
        <v>0</v>
      </c>
      <c r="AG57" s="9"/>
      <c r="AH57" s="61">
        <f t="shared" ref="AH57" si="243">AG57*$E57</f>
        <v>0</v>
      </c>
    </row>
    <row r="58" spans="1:34" ht="15.75" customHeight="1">
      <c r="A58" s="44">
        <v>5.1020000000000003</v>
      </c>
      <c r="B58" s="112" t="s">
        <v>120</v>
      </c>
      <c r="C58" s="87"/>
      <c r="D58" s="116" t="s">
        <v>121</v>
      </c>
      <c r="E58" s="32"/>
      <c r="F58" s="57">
        <f>SUM(I58+K58+M58+O58+Q58+S58+U58+Y58+W58+AA58+AC58+AE58+AG58)</f>
        <v>0</v>
      </c>
      <c r="G58" s="61">
        <f t="shared" si="231"/>
        <v>0</v>
      </c>
      <c r="H58" s="25"/>
      <c r="I58" s="13"/>
      <c r="J58" s="61">
        <f t="shared" ref="J58:L58" si="244">I58*$E58</f>
        <v>0</v>
      </c>
      <c r="K58" s="13"/>
      <c r="L58" s="61">
        <f t="shared" si="244"/>
        <v>0</v>
      </c>
      <c r="M58" s="13"/>
      <c r="N58" s="61">
        <f t="shared" ref="N58" si="245">M58*$E58</f>
        <v>0</v>
      </c>
      <c r="O58" s="13"/>
      <c r="P58" s="61">
        <f t="shared" ref="P58" si="246">O58*$E58</f>
        <v>0</v>
      </c>
      <c r="Q58" s="13"/>
      <c r="R58" s="61">
        <f t="shared" ref="R58" si="247">Q58*$E58</f>
        <v>0</v>
      </c>
      <c r="S58" s="13"/>
      <c r="T58" s="61">
        <f t="shared" ref="T58" si="248">S58*$E58</f>
        <v>0</v>
      </c>
      <c r="U58" s="13"/>
      <c r="V58" s="61">
        <f t="shared" ref="V58" si="249">U58*$E58</f>
        <v>0</v>
      </c>
      <c r="W58" s="13"/>
      <c r="X58" s="61">
        <f t="shared" ref="X58" si="250">W58*$E58</f>
        <v>0</v>
      </c>
      <c r="Y58" s="13"/>
      <c r="Z58" s="61">
        <f t="shared" ref="Z58" si="251">Y58*$E58</f>
        <v>0</v>
      </c>
      <c r="AA58" s="13"/>
      <c r="AB58" s="61">
        <f t="shared" ref="AB58" si="252">AA58*$E58</f>
        <v>0</v>
      </c>
      <c r="AC58" s="13"/>
      <c r="AD58" s="61">
        <f t="shared" ref="AD58" si="253">AC58*$E58</f>
        <v>0</v>
      </c>
      <c r="AE58" s="13"/>
      <c r="AF58" s="61">
        <f t="shared" ref="AF58" si="254">AE58*$E58</f>
        <v>0</v>
      </c>
      <c r="AG58" s="9"/>
      <c r="AH58" s="61">
        <f t="shared" ref="AH58" si="255">AG58*$E58</f>
        <v>0</v>
      </c>
    </row>
    <row r="59" spans="1:34" ht="15.75" customHeight="1">
      <c r="A59" s="25"/>
      <c r="B59" s="108"/>
      <c r="C59" s="84"/>
      <c r="D59" s="116"/>
      <c r="E59" s="32"/>
      <c r="F59" s="9"/>
      <c r="G59" s="61"/>
      <c r="H59" s="25"/>
      <c r="I59" s="13"/>
      <c r="J59" s="11"/>
      <c r="K59" s="13"/>
      <c r="L59" s="11"/>
      <c r="M59" s="13"/>
      <c r="N59" s="11"/>
      <c r="O59" s="13"/>
      <c r="P59" s="11"/>
      <c r="Q59" s="9"/>
      <c r="R59" s="11"/>
      <c r="S59" s="13"/>
      <c r="T59" s="11"/>
      <c r="U59" s="13"/>
      <c r="V59" s="11"/>
      <c r="W59" s="13"/>
      <c r="X59" s="11"/>
      <c r="Y59" s="13"/>
      <c r="Z59" s="11"/>
      <c r="AA59" s="13"/>
      <c r="AB59" s="11"/>
      <c r="AC59" s="13"/>
      <c r="AD59" s="11"/>
      <c r="AE59" s="13"/>
      <c r="AF59" s="11"/>
      <c r="AG59" s="9"/>
      <c r="AH59" s="4"/>
    </row>
    <row r="60" spans="1:34" ht="15.75" customHeight="1">
      <c r="A60" s="43">
        <v>5.2</v>
      </c>
      <c r="B60" s="107" t="s">
        <v>35</v>
      </c>
      <c r="C60" s="83"/>
      <c r="D60" s="117"/>
      <c r="E60" s="33"/>
      <c r="F60" s="10"/>
      <c r="G60" s="60"/>
      <c r="H60" s="26"/>
      <c r="I60" s="10"/>
      <c r="J60" s="5"/>
      <c r="K60" s="10"/>
      <c r="L60" s="5"/>
      <c r="M60" s="27"/>
      <c r="N60" s="5"/>
      <c r="O60" s="27"/>
      <c r="P60" s="5"/>
      <c r="Q60" s="10"/>
      <c r="R60" s="5"/>
      <c r="S60" s="27"/>
      <c r="T60" s="5"/>
      <c r="U60" s="27"/>
      <c r="V60" s="5"/>
      <c r="W60" s="27"/>
      <c r="X60" s="5"/>
      <c r="Y60" s="27"/>
      <c r="Z60" s="5"/>
      <c r="AA60" s="27"/>
      <c r="AB60" s="5"/>
      <c r="AC60" s="27"/>
      <c r="AD60" s="5"/>
      <c r="AE60" s="27"/>
      <c r="AF60" s="5"/>
      <c r="AG60" s="10"/>
      <c r="AH60" s="5"/>
    </row>
    <row r="61" spans="1:34" ht="15" customHeight="1">
      <c r="A61" s="44">
        <v>5.2009999999999996</v>
      </c>
      <c r="B61" s="113" t="s">
        <v>74</v>
      </c>
      <c r="C61" s="94"/>
      <c r="D61" s="122" t="s">
        <v>80</v>
      </c>
      <c r="E61" s="32"/>
      <c r="F61" s="57">
        <f>SUM(I61+K61+M61+O61+Q61+S61+U61+Y61+W61+AA61+AC61+AE61+AG61)</f>
        <v>10</v>
      </c>
      <c r="G61" s="61">
        <f t="shared" ref="G61:G65" si="256">F61*E61</f>
        <v>0</v>
      </c>
      <c r="H61" s="25"/>
      <c r="I61" s="13"/>
      <c r="J61" s="61">
        <f t="shared" ref="J61:L61" si="257">I61*$E61</f>
        <v>0</v>
      </c>
      <c r="K61" s="9">
        <v>1</v>
      </c>
      <c r="L61" s="61">
        <f t="shared" si="257"/>
        <v>0</v>
      </c>
      <c r="M61" s="13"/>
      <c r="N61" s="61">
        <f t="shared" ref="N61" si="258">M61*$E61</f>
        <v>0</v>
      </c>
      <c r="O61" s="13" t="s">
        <v>56</v>
      </c>
      <c r="P61" s="61">
        <f t="shared" ref="P61" si="259">O61*$E61</f>
        <v>0</v>
      </c>
      <c r="Q61" s="13" t="s">
        <v>56</v>
      </c>
      <c r="R61" s="61">
        <f t="shared" ref="R61" si="260">Q61*$E61</f>
        <v>0</v>
      </c>
      <c r="S61" s="13" t="s">
        <v>56</v>
      </c>
      <c r="T61" s="61">
        <f t="shared" ref="T61" si="261">S61*$E61</f>
        <v>0</v>
      </c>
      <c r="U61" s="13" t="s">
        <v>56</v>
      </c>
      <c r="V61" s="61">
        <f t="shared" ref="V61" si="262">U61*$E61</f>
        <v>0</v>
      </c>
      <c r="W61" s="13" t="s">
        <v>56</v>
      </c>
      <c r="X61" s="61">
        <f t="shared" ref="X61" si="263">W61*$E61</f>
        <v>0</v>
      </c>
      <c r="Y61" s="13" t="s">
        <v>56</v>
      </c>
      <c r="Z61" s="61">
        <f t="shared" ref="Z61" si="264">Y61*$E61</f>
        <v>0</v>
      </c>
      <c r="AA61" s="13" t="s">
        <v>56</v>
      </c>
      <c r="AB61" s="61">
        <f t="shared" ref="AB61" si="265">AA61*$E61</f>
        <v>0</v>
      </c>
      <c r="AC61" s="13" t="s">
        <v>56</v>
      </c>
      <c r="AD61" s="61">
        <f t="shared" ref="AD61" si="266">AC61*$E61</f>
        <v>0</v>
      </c>
      <c r="AE61" s="13" t="s">
        <v>56</v>
      </c>
      <c r="AF61" s="61">
        <f t="shared" ref="AF61" si="267">AE61*$E61</f>
        <v>0</v>
      </c>
      <c r="AG61" s="9"/>
      <c r="AH61" s="61">
        <f t="shared" ref="AH61" si="268">AG61*$E61</f>
        <v>0</v>
      </c>
    </row>
    <row r="62" spans="1:34" ht="15.75" customHeight="1">
      <c r="A62" s="44">
        <v>5.202</v>
      </c>
      <c r="B62" s="113" t="s">
        <v>74</v>
      </c>
      <c r="C62" s="94"/>
      <c r="D62" s="122" t="s">
        <v>122</v>
      </c>
      <c r="E62" s="32"/>
      <c r="F62" s="57">
        <f>SUM(I62+K62+M62+O62+Q62+S62+U62+Y62+W62+AA62+AC62+AE62+AG62)</f>
        <v>1</v>
      </c>
      <c r="G62" s="61">
        <f t="shared" si="256"/>
        <v>0</v>
      </c>
      <c r="H62" s="25"/>
      <c r="I62" s="13"/>
      <c r="J62" s="61">
        <f t="shared" ref="J62:L62" si="269">I62*$E62</f>
        <v>0</v>
      </c>
      <c r="K62" s="9"/>
      <c r="L62" s="61">
        <f t="shared" si="269"/>
        <v>0</v>
      </c>
      <c r="M62" s="13" t="s">
        <v>56</v>
      </c>
      <c r="N62" s="61">
        <f t="shared" ref="N62" si="270">M62*$E62</f>
        <v>0</v>
      </c>
      <c r="O62" s="13"/>
      <c r="P62" s="61">
        <f t="shared" ref="P62" si="271">O62*$E62</f>
        <v>0</v>
      </c>
      <c r="Q62" s="13"/>
      <c r="R62" s="61">
        <f t="shared" ref="R62" si="272">Q62*$E62</f>
        <v>0</v>
      </c>
      <c r="S62" s="13"/>
      <c r="T62" s="61">
        <f t="shared" ref="T62" si="273">S62*$E62</f>
        <v>0</v>
      </c>
      <c r="U62" s="13"/>
      <c r="V62" s="61">
        <f t="shared" ref="V62" si="274">U62*$E62</f>
        <v>0</v>
      </c>
      <c r="W62" s="13"/>
      <c r="X62" s="61">
        <f t="shared" ref="X62" si="275">W62*$E62</f>
        <v>0</v>
      </c>
      <c r="Y62" s="13"/>
      <c r="Z62" s="61">
        <f t="shared" ref="Z62" si="276">Y62*$E62</f>
        <v>0</v>
      </c>
      <c r="AA62" s="13"/>
      <c r="AB62" s="61">
        <f t="shared" ref="AB62" si="277">AA62*$E62</f>
        <v>0</v>
      </c>
      <c r="AC62" s="13"/>
      <c r="AD62" s="61">
        <f t="shared" ref="AD62" si="278">AC62*$E62</f>
        <v>0</v>
      </c>
      <c r="AE62" s="13"/>
      <c r="AF62" s="61">
        <f t="shared" ref="AF62" si="279">AE62*$E62</f>
        <v>0</v>
      </c>
      <c r="AG62" s="9"/>
      <c r="AH62" s="61">
        <f t="shared" ref="AH62" si="280">AG62*$E62</f>
        <v>0</v>
      </c>
    </row>
    <row r="63" spans="1:34" ht="15.75" customHeight="1">
      <c r="A63" s="44">
        <v>5.2030000000000003</v>
      </c>
      <c r="B63" s="113" t="s">
        <v>75</v>
      </c>
      <c r="C63" s="94"/>
      <c r="D63" s="121" t="s">
        <v>81</v>
      </c>
      <c r="E63" s="32"/>
      <c r="F63" s="57">
        <f>SUM(I63+K63+M63+O63+Q63+S63+U63+Y63+W63+AA63+AC63+AE63+AG63)</f>
        <v>1</v>
      </c>
      <c r="G63" s="61">
        <f t="shared" si="256"/>
        <v>0</v>
      </c>
      <c r="H63" s="25"/>
      <c r="I63" s="13">
        <v>1</v>
      </c>
      <c r="J63" s="61">
        <f t="shared" ref="J63:L63" si="281">I63*$E63</f>
        <v>0</v>
      </c>
      <c r="K63" s="9"/>
      <c r="L63" s="61">
        <f t="shared" si="281"/>
        <v>0</v>
      </c>
      <c r="M63" s="13"/>
      <c r="N63" s="61">
        <f t="shared" ref="N63" si="282">M63*$E63</f>
        <v>0</v>
      </c>
      <c r="O63" s="13"/>
      <c r="P63" s="61">
        <f t="shared" ref="P63" si="283">O63*$E63</f>
        <v>0</v>
      </c>
      <c r="Q63" s="13"/>
      <c r="R63" s="61">
        <f t="shared" ref="R63" si="284">Q63*$E63</f>
        <v>0</v>
      </c>
      <c r="S63" s="13"/>
      <c r="T63" s="61">
        <f t="shared" ref="T63" si="285">S63*$E63</f>
        <v>0</v>
      </c>
      <c r="U63" s="13"/>
      <c r="V63" s="61">
        <f t="shared" ref="V63" si="286">U63*$E63</f>
        <v>0</v>
      </c>
      <c r="W63" s="13"/>
      <c r="X63" s="61">
        <f t="shared" ref="X63" si="287">W63*$E63</f>
        <v>0</v>
      </c>
      <c r="Y63" s="13"/>
      <c r="Z63" s="61">
        <f t="shared" ref="Z63" si="288">Y63*$E63</f>
        <v>0</v>
      </c>
      <c r="AA63" s="13"/>
      <c r="AB63" s="61">
        <f t="shared" ref="AB63" si="289">AA63*$E63</f>
        <v>0</v>
      </c>
      <c r="AC63" s="13"/>
      <c r="AD63" s="61">
        <f t="shared" ref="AD63" si="290">AC63*$E63</f>
        <v>0</v>
      </c>
      <c r="AE63" s="13"/>
      <c r="AF63" s="61">
        <f t="shared" ref="AF63" si="291">AE63*$E63</f>
        <v>0</v>
      </c>
      <c r="AG63" s="9"/>
      <c r="AH63" s="61">
        <f t="shared" ref="AH63" si="292">AG63*$E63</f>
        <v>0</v>
      </c>
    </row>
    <row r="64" spans="1:34" ht="15.75" customHeight="1">
      <c r="A64" s="44">
        <v>5.2039999999999997</v>
      </c>
      <c r="B64" s="113" t="s">
        <v>76</v>
      </c>
      <c r="C64" s="94"/>
      <c r="D64" s="121" t="s">
        <v>78</v>
      </c>
      <c r="E64" s="32"/>
      <c r="F64" s="57">
        <f>SUM(I64+K64+M64+O64+Q64+S64+U64+Y64+W64+AA64+AC64+AE64+AG64)</f>
        <v>1</v>
      </c>
      <c r="G64" s="61">
        <f t="shared" si="256"/>
        <v>0</v>
      </c>
      <c r="H64" s="25"/>
      <c r="I64" s="13"/>
      <c r="J64" s="61">
        <f t="shared" ref="J64:L64" si="293">I64*$E64</f>
        <v>0</v>
      </c>
      <c r="K64" s="9"/>
      <c r="L64" s="61">
        <f t="shared" si="293"/>
        <v>0</v>
      </c>
      <c r="M64" s="13" t="s">
        <v>56</v>
      </c>
      <c r="N64" s="61">
        <f t="shared" ref="N64" si="294">M64*$E64</f>
        <v>0</v>
      </c>
      <c r="O64" s="13"/>
      <c r="P64" s="61">
        <f t="shared" ref="P64" si="295">O64*$E64</f>
        <v>0</v>
      </c>
      <c r="Q64" s="13"/>
      <c r="R64" s="61">
        <f t="shared" ref="R64" si="296">Q64*$E64</f>
        <v>0</v>
      </c>
      <c r="S64" s="13"/>
      <c r="T64" s="61">
        <f t="shared" ref="T64" si="297">S64*$E64</f>
        <v>0</v>
      </c>
      <c r="U64" s="13"/>
      <c r="V64" s="61">
        <f t="shared" ref="V64" si="298">U64*$E64</f>
        <v>0</v>
      </c>
      <c r="W64" s="13"/>
      <c r="X64" s="61">
        <f t="shared" ref="X64" si="299">W64*$E64</f>
        <v>0</v>
      </c>
      <c r="Y64" s="13"/>
      <c r="Z64" s="61">
        <f t="shared" ref="Z64" si="300">Y64*$E64</f>
        <v>0</v>
      </c>
      <c r="AA64" s="13"/>
      <c r="AB64" s="61">
        <f t="shared" ref="AB64" si="301">AA64*$E64</f>
        <v>0</v>
      </c>
      <c r="AC64" s="13"/>
      <c r="AD64" s="61">
        <f t="shared" ref="AD64" si="302">AC64*$E64</f>
        <v>0</v>
      </c>
      <c r="AE64" s="13"/>
      <c r="AF64" s="61">
        <f t="shared" ref="AF64" si="303">AE64*$E64</f>
        <v>0</v>
      </c>
      <c r="AG64" s="9"/>
      <c r="AH64" s="61">
        <f t="shared" ref="AH64" si="304">AG64*$E64</f>
        <v>0</v>
      </c>
    </row>
    <row r="65" spans="1:34" ht="15.75" customHeight="1">
      <c r="A65" s="44">
        <v>5.2050000000000001</v>
      </c>
      <c r="B65" s="113" t="s">
        <v>77</v>
      </c>
      <c r="C65" s="94"/>
      <c r="D65" s="121" t="s">
        <v>79</v>
      </c>
      <c r="E65" s="32"/>
      <c r="F65" s="57">
        <f>SUM(I65+K65+M65+O65+Q65+S65+U65+Y65+W65+AA65+AC65+AE65+AG65)</f>
        <v>1</v>
      </c>
      <c r="G65" s="61">
        <f t="shared" si="256"/>
        <v>0</v>
      </c>
      <c r="H65" s="25"/>
      <c r="I65" s="13" t="s">
        <v>56</v>
      </c>
      <c r="J65" s="61">
        <f t="shared" ref="J65:L65" si="305">I65*$E65</f>
        <v>0</v>
      </c>
      <c r="K65" s="9"/>
      <c r="L65" s="61">
        <f t="shared" si="305"/>
        <v>0</v>
      </c>
      <c r="M65" s="13"/>
      <c r="N65" s="61">
        <f t="shared" ref="N65" si="306">M65*$E65</f>
        <v>0</v>
      </c>
      <c r="O65" s="13"/>
      <c r="P65" s="61">
        <f t="shared" ref="P65" si="307">O65*$E65</f>
        <v>0</v>
      </c>
      <c r="Q65" s="13"/>
      <c r="R65" s="61">
        <f t="shared" ref="R65" si="308">Q65*$E65</f>
        <v>0</v>
      </c>
      <c r="S65" s="13"/>
      <c r="T65" s="61">
        <f t="shared" ref="T65" si="309">S65*$E65</f>
        <v>0</v>
      </c>
      <c r="U65" s="13"/>
      <c r="V65" s="61">
        <f t="shared" ref="V65" si="310">U65*$E65</f>
        <v>0</v>
      </c>
      <c r="W65" s="13"/>
      <c r="X65" s="61">
        <f t="shared" ref="X65" si="311">W65*$E65</f>
        <v>0</v>
      </c>
      <c r="Y65" s="13"/>
      <c r="Z65" s="61">
        <f t="shared" ref="Z65" si="312">Y65*$E65</f>
        <v>0</v>
      </c>
      <c r="AA65" s="13"/>
      <c r="AB65" s="61">
        <f t="shared" ref="AB65" si="313">AA65*$E65</f>
        <v>0</v>
      </c>
      <c r="AC65" s="13"/>
      <c r="AD65" s="61">
        <f t="shared" ref="AD65" si="314">AC65*$E65</f>
        <v>0</v>
      </c>
      <c r="AE65" s="13"/>
      <c r="AF65" s="61">
        <f t="shared" ref="AF65" si="315">AE65*$E65</f>
        <v>0</v>
      </c>
      <c r="AG65" s="9"/>
      <c r="AH65" s="61">
        <f t="shared" ref="AH65" si="316">AG65*$E65</f>
        <v>0</v>
      </c>
    </row>
    <row r="66" spans="1:34" ht="15.75" customHeight="1">
      <c r="A66" s="25"/>
      <c r="B66" s="108"/>
      <c r="C66" s="84"/>
      <c r="D66" s="116"/>
      <c r="E66" s="32"/>
      <c r="F66" s="9"/>
      <c r="G66" s="61"/>
      <c r="H66" s="25"/>
      <c r="I66" s="9"/>
      <c r="J66" s="4"/>
      <c r="K66" s="9"/>
      <c r="L66" s="4"/>
      <c r="M66" s="9"/>
      <c r="N66" s="4"/>
      <c r="O66" s="9"/>
      <c r="P66" s="4"/>
      <c r="Q66" s="9"/>
      <c r="R66" s="4"/>
      <c r="S66" s="9"/>
      <c r="T66" s="4"/>
      <c r="U66" s="9"/>
      <c r="V66" s="4"/>
      <c r="W66" s="9"/>
      <c r="X66" s="4"/>
      <c r="Y66" s="9"/>
      <c r="Z66" s="4"/>
      <c r="AA66" s="9"/>
      <c r="AB66" s="4"/>
      <c r="AC66" s="9"/>
      <c r="AD66" s="4"/>
      <c r="AE66" s="9"/>
      <c r="AF66" s="4"/>
      <c r="AG66" s="9"/>
      <c r="AH66" s="4"/>
    </row>
    <row r="67" spans="1:34" ht="15.75" customHeight="1">
      <c r="A67" s="43">
        <v>5.3</v>
      </c>
      <c r="B67" s="107" t="s">
        <v>82</v>
      </c>
      <c r="C67" s="83"/>
      <c r="D67" s="117"/>
      <c r="E67" s="33"/>
      <c r="F67" s="10"/>
      <c r="G67" s="60"/>
      <c r="H67" s="26"/>
      <c r="I67" s="10"/>
      <c r="J67" s="5"/>
      <c r="K67" s="10"/>
      <c r="L67" s="5"/>
      <c r="M67" s="10"/>
      <c r="N67" s="5"/>
      <c r="O67" s="10"/>
      <c r="P67" s="5"/>
      <c r="Q67" s="10"/>
      <c r="R67" s="5"/>
      <c r="S67" s="10"/>
      <c r="T67" s="5"/>
      <c r="U67" s="10"/>
      <c r="V67" s="5"/>
      <c r="W67" s="10"/>
      <c r="X67" s="5"/>
      <c r="Y67" s="10"/>
      <c r="Z67" s="5"/>
      <c r="AA67" s="10"/>
      <c r="AB67" s="5"/>
      <c r="AC67" s="10"/>
      <c r="AD67" s="5"/>
      <c r="AE67" s="10"/>
      <c r="AF67" s="5"/>
      <c r="AG67" s="10"/>
      <c r="AH67" s="5"/>
    </row>
    <row r="68" spans="1:34" ht="15" customHeight="1">
      <c r="A68" s="44">
        <v>5.3010000000000002</v>
      </c>
      <c r="B68" s="113" t="s">
        <v>83</v>
      </c>
      <c r="C68" s="94"/>
      <c r="D68" s="116" t="s">
        <v>85</v>
      </c>
      <c r="E68" s="32"/>
      <c r="F68" s="57">
        <f>SUM(I68+K68+M68+O68+Q68+S68+U68+Y68+W68+AA68+AC68+AE68+AG68)</f>
        <v>1</v>
      </c>
      <c r="G68" s="61">
        <f t="shared" ref="G68:G71" si="317">F68*E68</f>
        <v>0</v>
      </c>
      <c r="H68" s="25"/>
      <c r="I68" s="14" t="s">
        <v>56</v>
      </c>
      <c r="J68" s="61">
        <f t="shared" ref="J68:L68" si="318">I68*$E68</f>
        <v>0</v>
      </c>
      <c r="K68" s="14"/>
      <c r="L68" s="61">
        <f t="shared" si="318"/>
        <v>0</v>
      </c>
      <c r="M68" s="14"/>
      <c r="N68" s="61">
        <f t="shared" ref="N68" si="319">M68*$E68</f>
        <v>0</v>
      </c>
      <c r="O68" s="14"/>
      <c r="P68" s="61">
        <f t="shared" ref="P68" si="320">O68*$E68</f>
        <v>0</v>
      </c>
      <c r="Q68" s="14"/>
      <c r="R68" s="61">
        <f t="shared" ref="R68" si="321">Q68*$E68</f>
        <v>0</v>
      </c>
      <c r="S68" s="14"/>
      <c r="T68" s="61">
        <f t="shared" ref="T68" si="322">S68*$E68</f>
        <v>0</v>
      </c>
      <c r="U68" s="14"/>
      <c r="V68" s="61">
        <f t="shared" ref="V68" si="323">U68*$E68</f>
        <v>0</v>
      </c>
      <c r="W68" s="14"/>
      <c r="X68" s="61">
        <f t="shared" ref="X68" si="324">W68*$E68</f>
        <v>0</v>
      </c>
      <c r="Y68" s="14"/>
      <c r="Z68" s="61">
        <f t="shared" ref="Z68" si="325">Y68*$E68</f>
        <v>0</v>
      </c>
      <c r="AA68" s="14"/>
      <c r="AB68" s="61">
        <f t="shared" ref="AB68" si="326">AA68*$E68</f>
        <v>0</v>
      </c>
      <c r="AC68" s="14"/>
      <c r="AD68" s="61">
        <f t="shared" ref="AD68" si="327">AC68*$E68</f>
        <v>0</v>
      </c>
      <c r="AE68" s="14"/>
      <c r="AF68" s="61">
        <f t="shared" ref="AF68" si="328">AE68*$E68</f>
        <v>0</v>
      </c>
      <c r="AG68" s="9"/>
      <c r="AH68" s="61">
        <f t="shared" ref="AH68" si="329">AG68*$E68</f>
        <v>0</v>
      </c>
    </row>
    <row r="69" spans="1:34" ht="15" customHeight="1">
      <c r="A69" s="44">
        <v>5.3019999999999996</v>
      </c>
      <c r="B69" s="113" t="s">
        <v>84</v>
      </c>
      <c r="C69" s="94"/>
      <c r="D69" s="122" t="s">
        <v>86</v>
      </c>
      <c r="E69" s="32"/>
      <c r="F69" s="57">
        <f>SUM(I69+K69+M69+O69+Q69+S69+U69+Y69+W69+AA69+AC69+AE69+AG69)</f>
        <v>1</v>
      </c>
      <c r="G69" s="61">
        <f t="shared" si="317"/>
        <v>0</v>
      </c>
      <c r="H69" s="25"/>
      <c r="I69" s="13"/>
      <c r="J69" s="61">
        <f t="shared" ref="J69:L69" si="330">I69*$E69</f>
        <v>0</v>
      </c>
      <c r="K69" s="13"/>
      <c r="L69" s="61">
        <f t="shared" si="330"/>
        <v>0</v>
      </c>
      <c r="M69" s="13" t="s">
        <v>56</v>
      </c>
      <c r="N69" s="61">
        <f t="shared" ref="N69" si="331">M69*$E69</f>
        <v>0</v>
      </c>
      <c r="O69" s="13"/>
      <c r="P69" s="61">
        <f t="shared" ref="P69" si="332">O69*$E69</f>
        <v>0</v>
      </c>
      <c r="Q69" s="13"/>
      <c r="R69" s="61">
        <f t="shared" ref="R69" si="333">Q69*$E69</f>
        <v>0</v>
      </c>
      <c r="S69" s="13"/>
      <c r="T69" s="61">
        <f t="shared" ref="T69" si="334">S69*$E69</f>
        <v>0</v>
      </c>
      <c r="U69" s="13"/>
      <c r="V69" s="61">
        <f t="shared" ref="V69" si="335">U69*$E69</f>
        <v>0</v>
      </c>
      <c r="W69" s="13"/>
      <c r="X69" s="61">
        <f t="shared" ref="X69" si="336">W69*$E69</f>
        <v>0</v>
      </c>
      <c r="Y69" s="13"/>
      <c r="Z69" s="61">
        <f t="shared" ref="Z69" si="337">Y69*$E69</f>
        <v>0</v>
      </c>
      <c r="AA69" s="13"/>
      <c r="AB69" s="61">
        <f t="shared" ref="AB69" si="338">AA69*$E69</f>
        <v>0</v>
      </c>
      <c r="AC69" s="13"/>
      <c r="AD69" s="61">
        <f t="shared" ref="AD69" si="339">AC69*$E69</f>
        <v>0</v>
      </c>
      <c r="AE69" s="13"/>
      <c r="AF69" s="61">
        <f t="shared" ref="AF69" si="340">AE69*$E69</f>
        <v>0</v>
      </c>
      <c r="AG69" s="9"/>
      <c r="AH69" s="61">
        <f t="shared" ref="AH69" si="341">AG69*$E69</f>
        <v>0</v>
      </c>
    </row>
    <row r="70" spans="1:34" ht="15" customHeight="1">
      <c r="A70" s="44">
        <v>5.3029999999999999</v>
      </c>
      <c r="B70" s="113" t="s">
        <v>84</v>
      </c>
      <c r="C70" s="94"/>
      <c r="D70" s="122" t="s">
        <v>87</v>
      </c>
      <c r="E70" s="32"/>
      <c r="F70" s="57">
        <f>SUM(I70+K70+M70+O70+Q70+S70+U70+Y70+W70+AA70+AC70+AE70+AG70)</f>
        <v>1</v>
      </c>
      <c r="G70" s="61">
        <f t="shared" si="317"/>
        <v>0</v>
      </c>
      <c r="H70" s="25"/>
      <c r="I70" s="13" t="s">
        <v>56</v>
      </c>
      <c r="J70" s="61">
        <f t="shared" ref="J70:L70" si="342">I70*$E70</f>
        <v>0</v>
      </c>
      <c r="K70" s="13"/>
      <c r="L70" s="61">
        <f t="shared" si="342"/>
        <v>0</v>
      </c>
      <c r="M70" s="13"/>
      <c r="N70" s="61">
        <f t="shared" ref="N70" si="343">M70*$E70</f>
        <v>0</v>
      </c>
      <c r="O70" s="13"/>
      <c r="P70" s="61">
        <f t="shared" ref="P70" si="344">O70*$E70</f>
        <v>0</v>
      </c>
      <c r="Q70" s="13"/>
      <c r="R70" s="61">
        <f t="shared" ref="R70" si="345">Q70*$E70</f>
        <v>0</v>
      </c>
      <c r="S70" s="13"/>
      <c r="T70" s="61">
        <f t="shared" ref="T70" si="346">S70*$E70</f>
        <v>0</v>
      </c>
      <c r="U70" s="13"/>
      <c r="V70" s="61">
        <f t="shared" ref="V70" si="347">U70*$E70</f>
        <v>0</v>
      </c>
      <c r="W70" s="13"/>
      <c r="X70" s="61">
        <f t="shared" ref="X70" si="348">W70*$E70</f>
        <v>0</v>
      </c>
      <c r="Y70" s="13"/>
      <c r="Z70" s="61">
        <f t="shared" ref="Z70" si="349">Y70*$E70</f>
        <v>0</v>
      </c>
      <c r="AA70" s="13"/>
      <c r="AB70" s="61">
        <f t="shared" ref="AB70" si="350">AA70*$E70</f>
        <v>0</v>
      </c>
      <c r="AC70" s="13"/>
      <c r="AD70" s="61">
        <f t="shared" ref="AD70" si="351">AC70*$E70</f>
        <v>0</v>
      </c>
      <c r="AE70" s="13"/>
      <c r="AF70" s="61">
        <f t="shared" ref="AF70" si="352">AE70*$E70</f>
        <v>0</v>
      </c>
      <c r="AG70" s="9"/>
      <c r="AH70" s="61">
        <f t="shared" ref="AH70" si="353">AG70*$E70</f>
        <v>0</v>
      </c>
    </row>
    <row r="71" spans="1:34" ht="15" customHeight="1">
      <c r="A71" s="44">
        <v>5.3040000000000003</v>
      </c>
      <c r="B71" s="113" t="s">
        <v>84</v>
      </c>
      <c r="C71" s="94"/>
      <c r="D71" s="122" t="s">
        <v>159</v>
      </c>
      <c r="E71" s="32"/>
      <c r="F71" s="57">
        <f>SUM(I71+K71+M71+O71+Q71+S71+U71+Y71+W71+AA71+AC71+AE71+AG71)</f>
        <v>10400</v>
      </c>
      <c r="G71" s="61">
        <f t="shared" si="317"/>
        <v>0</v>
      </c>
      <c r="H71" s="25"/>
      <c r="I71" s="13" t="s">
        <v>157</v>
      </c>
      <c r="J71" s="61">
        <f t="shared" ref="J71:L71" si="354">I71*$E71</f>
        <v>0</v>
      </c>
      <c r="K71" s="13"/>
      <c r="L71" s="61">
        <f t="shared" si="354"/>
        <v>0</v>
      </c>
      <c r="M71" s="13" t="s">
        <v>158</v>
      </c>
      <c r="N71" s="61">
        <f t="shared" ref="N71" si="355">M71*$E71</f>
        <v>0</v>
      </c>
      <c r="O71" s="13"/>
      <c r="P71" s="61">
        <f t="shared" ref="P71" si="356">O71*$E71</f>
        <v>0</v>
      </c>
      <c r="Q71" s="13"/>
      <c r="R71" s="61">
        <f t="shared" ref="R71" si="357">Q71*$E71</f>
        <v>0</v>
      </c>
      <c r="S71" s="13"/>
      <c r="T71" s="61">
        <f t="shared" ref="T71" si="358">S71*$E71</f>
        <v>0</v>
      </c>
      <c r="U71" s="13"/>
      <c r="V71" s="61">
        <f t="shared" ref="V71" si="359">U71*$E71</f>
        <v>0</v>
      </c>
      <c r="W71" s="13"/>
      <c r="X71" s="61">
        <f t="shared" ref="X71" si="360">W71*$E71</f>
        <v>0</v>
      </c>
      <c r="Y71" s="13"/>
      <c r="Z71" s="61">
        <f t="shared" ref="Z71" si="361">Y71*$E71</f>
        <v>0</v>
      </c>
      <c r="AA71" s="13"/>
      <c r="AB71" s="61">
        <f t="shared" ref="AB71" si="362">AA71*$E71</f>
        <v>0</v>
      </c>
      <c r="AC71" s="13"/>
      <c r="AD71" s="61">
        <f t="shared" ref="AD71" si="363">AC71*$E71</f>
        <v>0</v>
      </c>
      <c r="AE71" s="13"/>
      <c r="AF71" s="61">
        <f t="shared" ref="AF71" si="364">AE71*$E71</f>
        <v>0</v>
      </c>
      <c r="AG71" s="9"/>
      <c r="AH71" s="61">
        <f t="shared" ref="AH71" si="365">AG71*$E71</f>
        <v>0</v>
      </c>
    </row>
    <row r="72" spans="1:34" ht="15" customHeight="1">
      <c r="A72" s="44"/>
      <c r="B72" s="113"/>
      <c r="C72" s="94"/>
      <c r="D72" s="122"/>
      <c r="E72" s="32"/>
      <c r="F72" s="57"/>
      <c r="G72" s="61"/>
      <c r="H72" s="25"/>
      <c r="I72" s="13"/>
      <c r="J72" s="61"/>
      <c r="K72" s="13"/>
      <c r="L72" s="61"/>
      <c r="M72" s="13"/>
      <c r="N72" s="61"/>
      <c r="O72" s="13"/>
      <c r="P72" s="61"/>
      <c r="Q72" s="13"/>
      <c r="R72" s="61"/>
      <c r="S72" s="13"/>
      <c r="T72" s="61"/>
      <c r="U72" s="13"/>
      <c r="V72" s="61"/>
      <c r="W72" s="13"/>
      <c r="X72" s="61"/>
      <c r="Y72" s="13"/>
      <c r="Z72" s="61"/>
      <c r="AA72" s="13"/>
      <c r="AB72" s="61"/>
      <c r="AC72" s="13"/>
      <c r="AD72" s="61"/>
      <c r="AE72" s="13"/>
      <c r="AF72" s="61"/>
      <c r="AG72" s="9"/>
      <c r="AH72" s="61"/>
    </row>
    <row r="73" spans="1:34" ht="15.75" customHeight="1">
      <c r="A73" s="43">
        <v>5.4</v>
      </c>
      <c r="B73" s="107" t="s">
        <v>40</v>
      </c>
      <c r="C73" s="83"/>
      <c r="D73" s="117"/>
      <c r="E73" s="33"/>
      <c r="F73" s="10"/>
      <c r="G73" s="60"/>
      <c r="H73" s="26"/>
      <c r="I73" s="10"/>
      <c r="J73" s="5"/>
      <c r="K73" s="10"/>
      <c r="L73" s="5"/>
      <c r="M73" s="10"/>
      <c r="N73" s="5"/>
      <c r="O73" s="10"/>
      <c r="P73" s="5"/>
      <c r="Q73" s="10"/>
      <c r="R73" s="5"/>
      <c r="S73" s="10"/>
      <c r="T73" s="5"/>
      <c r="U73" s="10"/>
      <c r="V73" s="5"/>
      <c r="W73" s="10"/>
      <c r="X73" s="5"/>
      <c r="Y73" s="10"/>
      <c r="Z73" s="5"/>
      <c r="AA73" s="10"/>
      <c r="AB73" s="5"/>
      <c r="AC73" s="10"/>
      <c r="AD73" s="5"/>
      <c r="AE73" s="10"/>
      <c r="AF73" s="5"/>
      <c r="AG73" s="10"/>
      <c r="AH73" s="5"/>
    </row>
    <row r="74" spans="1:34" ht="15" customHeight="1">
      <c r="A74" s="44">
        <v>5.4009999999999998</v>
      </c>
      <c r="B74" s="113" t="s">
        <v>124</v>
      </c>
      <c r="C74" s="94"/>
      <c r="D74" s="122" t="s">
        <v>131</v>
      </c>
      <c r="E74" s="32">
        <v>0</v>
      </c>
      <c r="F74" s="57">
        <f t="shared" ref="F74:F95" si="366">SUM(I74+K74+M74+O74+Q74+S74+U74+Y74+W74+AA74+AC74+AE74+AG74)</f>
        <v>1</v>
      </c>
      <c r="G74" s="61">
        <v>0</v>
      </c>
      <c r="H74" s="25"/>
      <c r="I74" s="13" t="s">
        <v>56</v>
      </c>
      <c r="J74" s="61">
        <f t="shared" ref="J74:J95" si="367">I74*$E74</f>
        <v>0</v>
      </c>
      <c r="K74" s="13"/>
      <c r="L74" s="61">
        <f t="shared" ref="L74:L77" si="368">K74*$E74</f>
        <v>0</v>
      </c>
      <c r="M74" s="13"/>
      <c r="N74" s="61">
        <f t="shared" ref="N74:N77" si="369">M74*$E74</f>
        <v>0</v>
      </c>
      <c r="O74" s="13"/>
      <c r="P74" s="61">
        <f t="shared" ref="P74:P77" si="370">O74*$E74</f>
        <v>0</v>
      </c>
      <c r="Q74" s="13"/>
      <c r="R74" s="61">
        <f t="shared" ref="R74:R77" si="371">Q74*$E74</f>
        <v>0</v>
      </c>
      <c r="S74" s="13"/>
      <c r="T74" s="61">
        <f t="shared" ref="T74:T77" si="372">S74*$E74</f>
        <v>0</v>
      </c>
      <c r="U74" s="13"/>
      <c r="V74" s="61">
        <f t="shared" ref="V74:V77" si="373">U74*$E74</f>
        <v>0</v>
      </c>
      <c r="W74" s="13"/>
      <c r="X74" s="61">
        <f t="shared" ref="X74:X77" si="374">W74*$E74</f>
        <v>0</v>
      </c>
      <c r="Y74" s="13"/>
      <c r="Z74" s="61">
        <f t="shared" ref="Z74:Z77" si="375">Y74*$E74</f>
        <v>0</v>
      </c>
      <c r="AA74" s="13"/>
      <c r="AB74" s="61">
        <f t="shared" ref="AB74:AB77" si="376">AA74*$E74</f>
        <v>0</v>
      </c>
      <c r="AC74" s="13"/>
      <c r="AD74" s="61">
        <f t="shared" ref="AD74:AD77" si="377">AC74*$E74</f>
        <v>0</v>
      </c>
      <c r="AE74" s="13"/>
      <c r="AF74" s="61">
        <f t="shared" ref="AF74:AF77" si="378">AE74*$E74</f>
        <v>0</v>
      </c>
      <c r="AG74" s="9"/>
      <c r="AH74" s="61">
        <f t="shared" ref="AH74:AH77" si="379">AG74*$E74</f>
        <v>0</v>
      </c>
    </row>
    <row r="75" spans="1:34" ht="15" customHeight="1">
      <c r="A75" s="44">
        <v>5.4020000000000001</v>
      </c>
      <c r="B75" s="113" t="s">
        <v>124</v>
      </c>
      <c r="C75" s="94"/>
      <c r="D75" s="122" t="s">
        <v>132</v>
      </c>
      <c r="E75" s="32">
        <v>0</v>
      </c>
      <c r="F75" s="57">
        <f t="shared" si="366"/>
        <v>1</v>
      </c>
      <c r="G75" s="61">
        <v>0</v>
      </c>
      <c r="H75" s="25"/>
      <c r="I75" s="13" t="s">
        <v>56</v>
      </c>
      <c r="J75" s="61">
        <f t="shared" si="367"/>
        <v>0</v>
      </c>
      <c r="K75" s="13"/>
      <c r="L75" s="61">
        <f t="shared" si="368"/>
        <v>0</v>
      </c>
      <c r="M75" s="13"/>
      <c r="N75" s="61">
        <f t="shared" si="369"/>
        <v>0</v>
      </c>
      <c r="O75" s="13"/>
      <c r="P75" s="61">
        <f t="shared" si="370"/>
        <v>0</v>
      </c>
      <c r="Q75" s="13"/>
      <c r="R75" s="61">
        <f t="shared" si="371"/>
        <v>0</v>
      </c>
      <c r="S75" s="13"/>
      <c r="T75" s="61">
        <f t="shared" si="372"/>
        <v>0</v>
      </c>
      <c r="U75" s="13"/>
      <c r="V75" s="61">
        <f t="shared" si="373"/>
        <v>0</v>
      </c>
      <c r="W75" s="13"/>
      <c r="X75" s="61">
        <f t="shared" si="374"/>
        <v>0</v>
      </c>
      <c r="Y75" s="13"/>
      <c r="Z75" s="61">
        <f t="shared" si="375"/>
        <v>0</v>
      </c>
      <c r="AA75" s="13"/>
      <c r="AB75" s="61">
        <f t="shared" si="376"/>
        <v>0</v>
      </c>
      <c r="AC75" s="13"/>
      <c r="AD75" s="61">
        <f t="shared" si="377"/>
        <v>0</v>
      </c>
      <c r="AE75" s="13"/>
      <c r="AF75" s="61">
        <f t="shared" si="378"/>
        <v>0</v>
      </c>
      <c r="AG75" s="9"/>
      <c r="AH75" s="61">
        <f t="shared" si="379"/>
        <v>0</v>
      </c>
    </row>
    <row r="76" spans="1:34" ht="15" customHeight="1">
      <c r="A76" s="44">
        <v>5.4029999999999996</v>
      </c>
      <c r="B76" s="113" t="s">
        <v>124</v>
      </c>
      <c r="C76" s="94"/>
      <c r="D76" s="122" t="s">
        <v>133</v>
      </c>
      <c r="E76" s="32">
        <v>0</v>
      </c>
      <c r="F76" s="57">
        <f t="shared" si="366"/>
        <v>1</v>
      </c>
      <c r="G76" s="61">
        <v>0</v>
      </c>
      <c r="H76" s="25"/>
      <c r="I76" s="13" t="s">
        <v>56</v>
      </c>
      <c r="J76" s="61">
        <f t="shared" si="367"/>
        <v>0</v>
      </c>
      <c r="K76" s="13"/>
      <c r="L76" s="61">
        <f t="shared" si="368"/>
        <v>0</v>
      </c>
      <c r="M76" s="13"/>
      <c r="N76" s="61">
        <f t="shared" si="369"/>
        <v>0</v>
      </c>
      <c r="O76" s="13"/>
      <c r="P76" s="61">
        <f t="shared" si="370"/>
        <v>0</v>
      </c>
      <c r="Q76" s="13"/>
      <c r="R76" s="61">
        <f t="shared" si="371"/>
        <v>0</v>
      </c>
      <c r="S76" s="13"/>
      <c r="T76" s="61">
        <f t="shared" si="372"/>
        <v>0</v>
      </c>
      <c r="U76" s="13"/>
      <c r="V76" s="61">
        <f t="shared" si="373"/>
        <v>0</v>
      </c>
      <c r="W76" s="13"/>
      <c r="X76" s="61">
        <f t="shared" si="374"/>
        <v>0</v>
      </c>
      <c r="Y76" s="13"/>
      <c r="Z76" s="61">
        <f t="shared" si="375"/>
        <v>0</v>
      </c>
      <c r="AA76" s="13"/>
      <c r="AB76" s="61">
        <f t="shared" si="376"/>
        <v>0</v>
      </c>
      <c r="AC76" s="13"/>
      <c r="AD76" s="61">
        <f t="shared" si="377"/>
        <v>0</v>
      </c>
      <c r="AE76" s="13"/>
      <c r="AF76" s="61">
        <f t="shared" si="378"/>
        <v>0</v>
      </c>
      <c r="AG76" s="9"/>
      <c r="AH76" s="61">
        <f t="shared" si="379"/>
        <v>0</v>
      </c>
    </row>
    <row r="77" spans="1:34" ht="15" customHeight="1">
      <c r="A77" s="44">
        <v>5.4039999999999999</v>
      </c>
      <c r="B77" s="113" t="s">
        <v>124</v>
      </c>
      <c r="C77" s="94"/>
      <c r="D77" s="122" t="s">
        <v>134</v>
      </c>
      <c r="E77" s="32">
        <v>0</v>
      </c>
      <c r="F77" s="57">
        <f t="shared" si="366"/>
        <v>1</v>
      </c>
      <c r="G77" s="61">
        <v>0</v>
      </c>
      <c r="H77" s="25"/>
      <c r="I77" s="13" t="s">
        <v>56</v>
      </c>
      <c r="J77" s="61">
        <f t="shared" si="367"/>
        <v>0</v>
      </c>
      <c r="K77" s="13"/>
      <c r="L77" s="61">
        <f t="shared" si="368"/>
        <v>0</v>
      </c>
      <c r="M77" s="13"/>
      <c r="N77" s="61">
        <f t="shared" si="369"/>
        <v>0</v>
      </c>
      <c r="O77" s="13"/>
      <c r="P77" s="61">
        <f t="shared" si="370"/>
        <v>0</v>
      </c>
      <c r="Q77" s="13"/>
      <c r="R77" s="61">
        <f t="shared" si="371"/>
        <v>0</v>
      </c>
      <c r="S77" s="13"/>
      <c r="T77" s="61">
        <f t="shared" si="372"/>
        <v>0</v>
      </c>
      <c r="U77" s="13"/>
      <c r="V77" s="61">
        <f t="shared" si="373"/>
        <v>0</v>
      </c>
      <c r="W77" s="13"/>
      <c r="X77" s="61">
        <f t="shared" si="374"/>
        <v>0</v>
      </c>
      <c r="Y77" s="13"/>
      <c r="Z77" s="61">
        <f t="shared" si="375"/>
        <v>0</v>
      </c>
      <c r="AA77" s="13"/>
      <c r="AB77" s="61">
        <f t="shared" si="376"/>
        <v>0</v>
      </c>
      <c r="AC77" s="13"/>
      <c r="AD77" s="61">
        <f t="shared" si="377"/>
        <v>0</v>
      </c>
      <c r="AE77" s="13"/>
      <c r="AF77" s="61">
        <f t="shared" si="378"/>
        <v>0</v>
      </c>
      <c r="AG77" s="9"/>
      <c r="AH77" s="61">
        <f t="shared" si="379"/>
        <v>0</v>
      </c>
    </row>
    <row r="78" spans="1:34" ht="15" customHeight="1">
      <c r="A78" s="44">
        <v>5.4050000000000002</v>
      </c>
      <c r="B78" s="113" t="s">
        <v>124</v>
      </c>
      <c r="C78" s="94"/>
      <c r="D78" s="122" t="s">
        <v>135</v>
      </c>
      <c r="E78" s="32">
        <v>0</v>
      </c>
      <c r="F78" s="57">
        <f t="shared" si="366"/>
        <v>1</v>
      </c>
      <c r="G78" s="61">
        <v>0</v>
      </c>
      <c r="H78" s="25"/>
      <c r="I78" s="13" t="s">
        <v>56</v>
      </c>
      <c r="J78" s="61">
        <f t="shared" si="367"/>
        <v>0</v>
      </c>
      <c r="K78" s="13"/>
      <c r="L78" s="61">
        <f t="shared" ref="L78:L84" si="380">K78*$E78</f>
        <v>0</v>
      </c>
      <c r="M78" s="13"/>
      <c r="N78" s="61">
        <f t="shared" ref="N78:N84" si="381">M78*$E78</f>
        <v>0</v>
      </c>
      <c r="O78" s="13"/>
      <c r="P78" s="61">
        <f t="shared" ref="P78:P84" si="382">O78*$E78</f>
        <v>0</v>
      </c>
      <c r="Q78" s="13"/>
      <c r="R78" s="61">
        <f t="shared" ref="R78:R84" si="383">Q78*$E78</f>
        <v>0</v>
      </c>
      <c r="S78" s="13"/>
      <c r="T78" s="61">
        <f t="shared" ref="T78:T84" si="384">S78*$E78</f>
        <v>0</v>
      </c>
      <c r="U78" s="13"/>
      <c r="V78" s="61">
        <f t="shared" ref="V78:V84" si="385">U78*$E78</f>
        <v>0</v>
      </c>
      <c r="W78" s="13"/>
      <c r="X78" s="61">
        <f t="shared" ref="X78:X84" si="386">W78*$E78</f>
        <v>0</v>
      </c>
      <c r="Y78" s="13"/>
      <c r="Z78" s="61">
        <f t="shared" ref="Z78:Z84" si="387">Y78*$E78</f>
        <v>0</v>
      </c>
      <c r="AA78" s="13"/>
      <c r="AB78" s="61">
        <f t="shared" ref="AB78:AB84" si="388">AA78*$E78</f>
        <v>0</v>
      </c>
      <c r="AC78" s="13"/>
      <c r="AD78" s="61">
        <f t="shared" ref="AD78:AD84" si="389">AC78*$E78</f>
        <v>0</v>
      </c>
      <c r="AE78" s="13"/>
      <c r="AF78" s="61">
        <f t="shared" ref="AF78:AF84" si="390">AE78*$E78</f>
        <v>0</v>
      </c>
      <c r="AG78" s="9"/>
      <c r="AH78" s="61">
        <f t="shared" ref="AH78:AH84" si="391">AG78*$E78</f>
        <v>0</v>
      </c>
    </row>
    <row r="79" spans="1:34" ht="15" customHeight="1">
      <c r="A79" s="44">
        <v>5.4059999999999997</v>
      </c>
      <c r="B79" s="113" t="s">
        <v>124</v>
      </c>
      <c r="C79" s="94"/>
      <c r="D79" s="122" t="s">
        <v>136</v>
      </c>
      <c r="E79" s="32">
        <v>0</v>
      </c>
      <c r="F79" s="57">
        <f t="shared" si="366"/>
        <v>1</v>
      </c>
      <c r="G79" s="61">
        <v>0</v>
      </c>
      <c r="H79" s="25"/>
      <c r="I79" s="13" t="s">
        <v>56</v>
      </c>
      <c r="J79" s="61">
        <f t="shared" si="367"/>
        <v>0</v>
      </c>
      <c r="K79" s="13"/>
      <c r="L79" s="61">
        <f t="shared" si="380"/>
        <v>0</v>
      </c>
      <c r="M79" s="13"/>
      <c r="N79" s="61">
        <f t="shared" si="381"/>
        <v>0</v>
      </c>
      <c r="O79" s="13"/>
      <c r="P79" s="61">
        <f t="shared" si="382"/>
        <v>0</v>
      </c>
      <c r="Q79" s="13"/>
      <c r="R79" s="61">
        <f t="shared" si="383"/>
        <v>0</v>
      </c>
      <c r="S79" s="13"/>
      <c r="T79" s="61">
        <f t="shared" si="384"/>
        <v>0</v>
      </c>
      <c r="U79" s="13"/>
      <c r="V79" s="61">
        <f t="shared" si="385"/>
        <v>0</v>
      </c>
      <c r="W79" s="13"/>
      <c r="X79" s="61">
        <f t="shared" si="386"/>
        <v>0</v>
      </c>
      <c r="Y79" s="13"/>
      <c r="Z79" s="61">
        <f t="shared" si="387"/>
        <v>0</v>
      </c>
      <c r="AA79" s="13"/>
      <c r="AB79" s="61">
        <f t="shared" si="388"/>
        <v>0</v>
      </c>
      <c r="AC79" s="13"/>
      <c r="AD79" s="61">
        <f t="shared" si="389"/>
        <v>0</v>
      </c>
      <c r="AE79" s="13"/>
      <c r="AF79" s="61">
        <f t="shared" si="390"/>
        <v>0</v>
      </c>
      <c r="AG79" s="9"/>
      <c r="AH79" s="61">
        <f t="shared" si="391"/>
        <v>0</v>
      </c>
    </row>
    <row r="80" spans="1:34" ht="15" customHeight="1">
      <c r="A80" s="44">
        <v>5.407</v>
      </c>
      <c r="B80" s="113" t="s">
        <v>124</v>
      </c>
      <c r="C80" s="94"/>
      <c r="D80" s="122" t="s">
        <v>137</v>
      </c>
      <c r="E80" s="32">
        <v>0</v>
      </c>
      <c r="F80" s="57">
        <f t="shared" si="366"/>
        <v>1</v>
      </c>
      <c r="G80" s="61">
        <v>0</v>
      </c>
      <c r="H80" s="25"/>
      <c r="I80" s="13" t="s">
        <v>56</v>
      </c>
      <c r="J80" s="61">
        <f t="shared" si="367"/>
        <v>0</v>
      </c>
      <c r="K80" s="13"/>
      <c r="L80" s="61">
        <f t="shared" si="380"/>
        <v>0</v>
      </c>
      <c r="M80" s="13"/>
      <c r="N80" s="61">
        <f t="shared" si="381"/>
        <v>0</v>
      </c>
      <c r="O80" s="13"/>
      <c r="P80" s="61">
        <f t="shared" si="382"/>
        <v>0</v>
      </c>
      <c r="Q80" s="13"/>
      <c r="R80" s="61">
        <f t="shared" si="383"/>
        <v>0</v>
      </c>
      <c r="S80" s="13"/>
      <c r="T80" s="61">
        <f t="shared" si="384"/>
        <v>0</v>
      </c>
      <c r="U80" s="13"/>
      <c r="V80" s="61">
        <f t="shared" si="385"/>
        <v>0</v>
      </c>
      <c r="W80" s="13"/>
      <c r="X80" s="61">
        <f t="shared" si="386"/>
        <v>0</v>
      </c>
      <c r="Y80" s="13"/>
      <c r="Z80" s="61">
        <f t="shared" si="387"/>
        <v>0</v>
      </c>
      <c r="AA80" s="13"/>
      <c r="AB80" s="61">
        <f t="shared" si="388"/>
        <v>0</v>
      </c>
      <c r="AC80" s="13"/>
      <c r="AD80" s="61">
        <f t="shared" si="389"/>
        <v>0</v>
      </c>
      <c r="AE80" s="13"/>
      <c r="AF80" s="61">
        <f t="shared" si="390"/>
        <v>0</v>
      </c>
      <c r="AG80" s="9"/>
      <c r="AH80" s="61">
        <f t="shared" si="391"/>
        <v>0</v>
      </c>
    </row>
    <row r="81" spans="1:34" ht="15" customHeight="1">
      <c r="A81" s="44">
        <v>5.4080000000000004</v>
      </c>
      <c r="B81" s="113" t="s">
        <v>124</v>
      </c>
      <c r="C81" s="94"/>
      <c r="D81" s="122" t="s">
        <v>139</v>
      </c>
      <c r="E81" s="32">
        <v>0</v>
      </c>
      <c r="F81" s="57">
        <f t="shared" si="366"/>
        <v>11</v>
      </c>
      <c r="G81" s="61">
        <v>0</v>
      </c>
      <c r="H81" s="25"/>
      <c r="I81" s="13"/>
      <c r="J81" s="61">
        <f t="shared" ref="J81:J87" si="392">I81*$E81</f>
        <v>0</v>
      </c>
      <c r="K81" s="13" t="s">
        <v>56</v>
      </c>
      <c r="L81" s="61">
        <f t="shared" si="380"/>
        <v>0</v>
      </c>
      <c r="M81" s="13" t="s">
        <v>56</v>
      </c>
      <c r="N81" s="61">
        <f t="shared" si="381"/>
        <v>0</v>
      </c>
      <c r="O81" s="13" t="s">
        <v>56</v>
      </c>
      <c r="P81" s="61">
        <f t="shared" si="382"/>
        <v>0</v>
      </c>
      <c r="Q81" s="13" t="s">
        <v>56</v>
      </c>
      <c r="R81" s="61">
        <f t="shared" si="383"/>
        <v>0</v>
      </c>
      <c r="S81" s="13" t="s">
        <v>56</v>
      </c>
      <c r="T81" s="61">
        <f t="shared" si="384"/>
        <v>0</v>
      </c>
      <c r="U81" s="13" t="s">
        <v>56</v>
      </c>
      <c r="V81" s="61">
        <f t="shared" si="385"/>
        <v>0</v>
      </c>
      <c r="W81" s="13" t="s">
        <v>56</v>
      </c>
      <c r="X81" s="61">
        <f t="shared" si="386"/>
        <v>0</v>
      </c>
      <c r="Y81" s="13" t="s">
        <v>56</v>
      </c>
      <c r="Z81" s="61">
        <f t="shared" si="387"/>
        <v>0</v>
      </c>
      <c r="AA81" s="13" t="s">
        <v>56</v>
      </c>
      <c r="AB81" s="61">
        <f t="shared" si="388"/>
        <v>0</v>
      </c>
      <c r="AC81" s="13" t="s">
        <v>56</v>
      </c>
      <c r="AD81" s="61">
        <f t="shared" si="389"/>
        <v>0</v>
      </c>
      <c r="AE81" s="13" t="s">
        <v>56</v>
      </c>
      <c r="AF81" s="61">
        <f t="shared" si="390"/>
        <v>0</v>
      </c>
      <c r="AG81" s="9"/>
      <c r="AH81" s="61">
        <f t="shared" si="391"/>
        <v>0</v>
      </c>
    </row>
    <row r="82" spans="1:34" ht="15" customHeight="1">
      <c r="A82" s="44">
        <v>5.4089999999999998</v>
      </c>
      <c r="B82" s="113" t="s">
        <v>124</v>
      </c>
      <c r="C82" s="94"/>
      <c r="D82" s="122" t="s">
        <v>138</v>
      </c>
      <c r="E82" s="32">
        <v>0</v>
      </c>
      <c r="F82" s="57">
        <f t="shared" si="366"/>
        <v>11</v>
      </c>
      <c r="G82" s="61">
        <v>0</v>
      </c>
      <c r="H82" s="25"/>
      <c r="I82" s="13"/>
      <c r="J82" s="61">
        <f t="shared" si="392"/>
        <v>0</v>
      </c>
      <c r="K82" s="13" t="s">
        <v>56</v>
      </c>
      <c r="L82" s="61">
        <f t="shared" si="380"/>
        <v>0</v>
      </c>
      <c r="M82" s="13" t="s">
        <v>56</v>
      </c>
      <c r="N82" s="61">
        <f t="shared" si="381"/>
        <v>0</v>
      </c>
      <c r="O82" s="13" t="s">
        <v>56</v>
      </c>
      <c r="P82" s="61">
        <f t="shared" si="382"/>
        <v>0</v>
      </c>
      <c r="Q82" s="13" t="s">
        <v>56</v>
      </c>
      <c r="R82" s="61">
        <f t="shared" si="383"/>
        <v>0</v>
      </c>
      <c r="S82" s="13" t="s">
        <v>56</v>
      </c>
      <c r="T82" s="61">
        <f t="shared" si="384"/>
        <v>0</v>
      </c>
      <c r="U82" s="13" t="s">
        <v>56</v>
      </c>
      <c r="V82" s="61">
        <f t="shared" si="385"/>
        <v>0</v>
      </c>
      <c r="W82" s="13" t="s">
        <v>56</v>
      </c>
      <c r="X82" s="61">
        <f t="shared" si="386"/>
        <v>0</v>
      </c>
      <c r="Y82" s="13" t="s">
        <v>56</v>
      </c>
      <c r="Z82" s="61">
        <f t="shared" si="387"/>
        <v>0</v>
      </c>
      <c r="AA82" s="13" t="s">
        <v>56</v>
      </c>
      <c r="AB82" s="61">
        <f t="shared" si="388"/>
        <v>0</v>
      </c>
      <c r="AC82" s="13" t="s">
        <v>56</v>
      </c>
      <c r="AD82" s="61">
        <f t="shared" si="389"/>
        <v>0</v>
      </c>
      <c r="AE82" s="13" t="s">
        <v>56</v>
      </c>
      <c r="AF82" s="61">
        <f t="shared" si="390"/>
        <v>0</v>
      </c>
      <c r="AG82" s="9"/>
      <c r="AH82" s="61">
        <f t="shared" si="391"/>
        <v>0</v>
      </c>
    </row>
    <row r="83" spans="1:34" ht="15" customHeight="1">
      <c r="A83" s="44">
        <v>5.41</v>
      </c>
      <c r="B83" s="113" t="s">
        <v>124</v>
      </c>
      <c r="C83" s="94"/>
      <c r="D83" s="122" t="s">
        <v>140</v>
      </c>
      <c r="E83" s="32">
        <v>0</v>
      </c>
      <c r="F83" s="57">
        <f t="shared" si="366"/>
        <v>11</v>
      </c>
      <c r="G83" s="61">
        <v>0</v>
      </c>
      <c r="H83" s="25"/>
      <c r="I83" s="13"/>
      <c r="J83" s="61">
        <f t="shared" si="392"/>
        <v>0</v>
      </c>
      <c r="K83" s="13" t="s">
        <v>56</v>
      </c>
      <c r="L83" s="61">
        <f t="shared" si="380"/>
        <v>0</v>
      </c>
      <c r="M83" s="13" t="s">
        <v>56</v>
      </c>
      <c r="N83" s="61">
        <f t="shared" si="381"/>
        <v>0</v>
      </c>
      <c r="O83" s="13" t="s">
        <v>56</v>
      </c>
      <c r="P83" s="61">
        <f t="shared" si="382"/>
        <v>0</v>
      </c>
      <c r="Q83" s="13" t="s">
        <v>56</v>
      </c>
      <c r="R83" s="61">
        <f t="shared" si="383"/>
        <v>0</v>
      </c>
      <c r="S83" s="13" t="s">
        <v>56</v>
      </c>
      <c r="T83" s="61">
        <f t="shared" si="384"/>
        <v>0</v>
      </c>
      <c r="U83" s="13" t="s">
        <v>56</v>
      </c>
      <c r="V83" s="61">
        <f t="shared" si="385"/>
        <v>0</v>
      </c>
      <c r="W83" s="13" t="s">
        <v>56</v>
      </c>
      <c r="X83" s="61">
        <f t="shared" si="386"/>
        <v>0</v>
      </c>
      <c r="Y83" s="13" t="s">
        <v>56</v>
      </c>
      <c r="Z83" s="61">
        <f t="shared" si="387"/>
        <v>0</v>
      </c>
      <c r="AA83" s="13" t="s">
        <v>56</v>
      </c>
      <c r="AB83" s="61">
        <f t="shared" si="388"/>
        <v>0</v>
      </c>
      <c r="AC83" s="13" t="s">
        <v>56</v>
      </c>
      <c r="AD83" s="61">
        <f t="shared" si="389"/>
        <v>0</v>
      </c>
      <c r="AE83" s="13" t="s">
        <v>56</v>
      </c>
      <c r="AF83" s="61">
        <f t="shared" si="390"/>
        <v>0</v>
      </c>
      <c r="AG83" s="9"/>
      <c r="AH83" s="61">
        <f t="shared" si="391"/>
        <v>0</v>
      </c>
    </row>
    <row r="84" spans="1:34" ht="15" customHeight="1">
      <c r="A84" s="44">
        <v>5.4109999999999996</v>
      </c>
      <c r="B84" s="113" t="s">
        <v>124</v>
      </c>
      <c r="C84" s="94"/>
      <c r="D84" s="122" t="s">
        <v>141</v>
      </c>
      <c r="E84" s="32">
        <v>0</v>
      </c>
      <c r="F84" s="57">
        <f t="shared" si="366"/>
        <v>11</v>
      </c>
      <c r="G84" s="61">
        <v>0</v>
      </c>
      <c r="H84" s="25"/>
      <c r="I84" s="13"/>
      <c r="J84" s="61">
        <f t="shared" si="392"/>
        <v>0</v>
      </c>
      <c r="K84" s="13" t="s">
        <v>56</v>
      </c>
      <c r="L84" s="61">
        <f t="shared" si="380"/>
        <v>0</v>
      </c>
      <c r="M84" s="13" t="s">
        <v>56</v>
      </c>
      <c r="N84" s="61">
        <f t="shared" si="381"/>
        <v>0</v>
      </c>
      <c r="O84" s="13" t="s">
        <v>56</v>
      </c>
      <c r="P84" s="61">
        <f t="shared" si="382"/>
        <v>0</v>
      </c>
      <c r="Q84" s="13" t="s">
        <v>56</v>
      </c>
      <c r="R84" s="61">
        <f t="shared" si="383"/>
        <v>0</v>
      </c>
      <c r="S84" s="13" t="s">
        <v>56</v>
      </c>
      <c r="T84" s="61">
        <f t="shared" si="384"/>
        <v>0</v>
      </c>
      <c r="U84" s="13" t="s">
        <v>56</v>
      </c>
      <c r="V84" s="61">
        <f t="shared" si="385"/>
        <v>0</v>
      </c>
      <c r="W84" s="13" t="s">
        <v>56</v>
      </c>
      <c r="X84" s="61">
        <f t="shared" si="386"/>
        <v>0</v>
      </c>
      <c r="Y84" s="13" t="s">
        <v>56</v>
      </c>
      <c r="Z84" s="61">
        <f t="shared" si="387"/>
        <v>0</v>
      </c>
      <c r="AA84" s="13" t="s">
        <v>56</v>
      </c>
      <c r="AB84" s="61">
        <f t="shared" si="388"/>
        <v>0</v>
      </c>
      <c r="AC84" s="13" t="s">
        <v>56</v>
      </c>
      <c r="AD84" s="61">
        <f t="shared" si="389"/>
        <v>0</v>
      </c>
      <c r="AE84" s="13" t="s">
        <v>56</v>
      </c>
      <c r="AF84" s="61">
        <f t="shared" si="390"/>
        <v>0</v>
      </c>
      <c r="AG84" s="9"/>
      <c r="AH84" s="61">
        <f t="shared" si="391"/>
        <v>0</v>
      </c>
    </row>
    <row r="85" spans="1:34" ht="15" customHeight="1">
      <c r="A85" s="44">
        <v>5.4119999999999999</v>
      </c>
      <c r="B85" s="113" t="s">
        <v>124</v>
      </c>
      <c r="C85" s="94"/>
      <c r="D85" s="122" t="s">
        <v>142</v>
      </c>
      <c r="E85" s="32">
        <v>0</v>
      </c>
      <c r="F85" s="57">
        <f t="shared" si="366"/>
        <v>11</v>
      </c>
      <c r="G85" s="61">
        <v>0</v>
      </c>
      <c r="H85" s="25"/>
      <c r="I85" s="13"/>
      <c r="J85" s="61">
        <f t="shared" si="392"/>
        <v>0</v>
      </c>
      <c r="K85" s="13" t="s">
        <v>56</v>
      </c>
      <c r="L85" s="61">
        <f t="shared" ref="L85:L91" si="393">K85*$E85</f>
        <v>0</v>
      </c>
      <c r="M85" s="13" t="s">
        <v>56</v>
      </c>
      <c r="N85" s="61">
        <f t="shared" ref="N85:N91" si="394">M85*$E85</f>
        <v>0</v>
      </c>
      <c r="O85" s="13" t="s">
        <v>56</v>
      </c>
      <c r="P85" s="61">
        <f t="shared" ref="P85:P91" si="395">O85*$E85</f>
        <v>0</v>
      </c>
      <c r="Q85" s="13" t="s">
        <v>56</v>
      </c>
      <c r="R85" s="61">
        <f t="shared" ref="R85:R91" si="396">Q85*$E85</f>
        <v>0</v>
      </c>
      <c r="S85" s="13" t="s">
        <v>56</v>
      </c>
      <c r="T85" s="61">
        <f t="shared" ref="T85:T91" si="397">S85*$E85</f>
        <v>0</v>
      </c>
      <c r="U85" s="13" t="s">
        <v>56</v>
      </c>
      <c r="V85" s="61">
        <f t="shared" ref="V85:V91" si="398">U85*$E85</f>
        <v>0</v>
      </c>
      <c r="W85" s="13" t="s">
        <v>56</v>
      </c>
      <c r="X85" s="61">
        <f t="shared" ref="X85:X91" si="399">W85*$E85</f>
        <v>0</v>
      </c>
      <c r="Y85" s="13" t="s">
        <v>56</v>
      </c>
      <c r="Z85" s="61">
        <f t="shared" ref="Z85:Z91" si="400">Y85*$E85</f>
        <v>0</v>
      </c>
      <c r="AA85" s="13" t="s">
        <v>56</v>
      </c>
      <c r="AB85" s="61">
        <f t="shared" ref="AB85:AB91" si="401">AA85*$E85</f>
        <v>0</v>
      </c>
      <c r="AC85" s="13" t="s">
        <v>56</v>
      </c>
      <c r="AD85" s="61">
        <f t="shared" ref="AD85:AD91" si="402">AC85*$E85</f>
        <v>0</v>
      </c>
      <c r="AE85" s="13" t="s">
        <v>56</v>
      </c>
      <c r="AF85" s="61">
        <f t="shared" ref="AF85:AF91" si="403">AE85*$E85</f>
        <v>0</v>
      </c>
      <c r="AG85" s="9"/>
      <c r="AH85" s="61">
        <f t="shared" ref="AH85:AH91" si="404">AG85*$E85</f>
        <v>0</v>
      </c>
    </row>
    <row r="86" spans="1:34" ht="15" customHeight="1">
      <c r="A86" s="44">
        <v>5.4130000000000003</v>
      </c>
      <c r="B86" s="113" t="s">
        <v>124</v>
      </c>
      <c r="C86" s="94"/>
      <c r="D86" s="122" t="s">
        <v>143</v>
      </c>
      <c r="E86" s="32">
        <v>0</v>
      </c>
      <c r="F86" s="57">
        <f t="shared" si="366"/>
        <v>11</v>
      </c>
      <c r="G86" s="61">
        <v>0</v>
      </c>
      <c r="H86" s="25"/>
      <c r="I86" s="13"/>
      <c r="J86" s="61">
        <f t="shared" si="392"/>
        <v>0</v>
      </c>
      <c r="K86" s="13" t="s">
        <v>56</v>
      </c>
      <c r="L86" s="61">
        <f t="shared" si="393"/>
        <v>0</v>
      </c>
      <c r="M86" s="13" t="s">
        <v>56</v>
      </c>
      <c r="N86" s="61">
        <f t="shared" si="394"/>
        <v>0</v>
      </c>
      <c r="O86" s="13" t="s">
        <v>56</v>
      </c>
      <c r="P86" s="61">
        <f t="shared" si="395"/>
        <v>0</v>
      </c>
      <c r="Q86" s="13" t="s">
        <v>56</v>
      </c>
      <c r="R86" s="61">
        <f t="shared" si="396"/>
        <v>0</v>
      </c>
      <c r="S86" s="13" t="s">
        <v>56</v>
      </c>
      <c r="T86" s="61">
        <f t="shared" si="397"/>
        <v>0</v>
      </c>
      <c r="U86" s="13" t="s">
        <v>56</v>
      </c>
      <c r="V86" s="61">
        <f t="shared" si="398"/>
        <v>0</v>
      </c>
      <c r="W86" s="13" t="s">
        <v>56</v>
      </c>
      <c r="X86" s="61">
        <f t="shared" si="399"/>
        <v>0</v>
      </c>
      <c r="Y86" s="13" t="s">
        <v>56</v>
      </c>
      <c r="Z86" s="61">
        <f t="shared" si="400"/>
        <v>0</v>
      </c>
      <c r="AA86" s="13" t="s">
        <v>56</v>
      </c>
      <c r="AB86" s="61">
        <f t="shared" si="401"/>
        <v>0</v>
      </c>
      <c r="AC86" s="13" t="s">
        <v>56</v>
      </c>
      <c r="AD86" s="61">
        <f t="shared" si="402"/>
        <v>0</v>
      </c>
      <c r="AE86" s="13" t="s">
        <v>56</v>
      </c>
      <c r="AF86" s="61">
        <f t="shared" si="403"/>
        <v>0</v>
      </c>
      <c r="AG86" s="9"/>
      <c r="AH86" s="61">
        <f t="shared" si="404"/>
        <v>0</v>
      </c>
    </row>
    <row r="87" spans="1:34" ht="15" customHeight="1">
      <c r="A87" s="44">
        <v>5.4139999999999997</v>
      </c>
      <c r="B87" s="113" t="s">
        <v>124</v>
      </c>
      <c r="C87" s="94"/>
      <c r="D87" s="122" t="s">
        <v>144</v>
      </c>
      <c r="E87" s="32">
        <v>0</v>
      </c>
      <c r="F87" s="57">
        <f t="shared" si="366"/>
        <v>11</v>
      </c>
      <c r="G87" s="61">
        <v>0</v>
      </c>
      <c r="H87" s="25"/>
      <c r="I87" s="13"/>
      <c r="J87" s="61">
        <f t="shared" si="392"/>
        <v>0</v>
      </c>
      <c r="K87" s="13" t="s">
        <v>56</v>
      </c>
      <c r="L87" s="61">
        <f t="shared" si="393"/>
        <v>0</v>
      </c>
      <c r="M87" s="13" t="s">
        <v>56</v>
      </c>
      <c r="N87" s="61">
        <f t="shared" si="394"/>
        <v>0</v>
      </c>
      <c r="O87" s="13" t="s">
        <v>56</v>
      </c>
      <c r="P87" s="61">
        <f t="shared" si="395"/>
        <v>0</v>
      </c>
      <c r="Q87" s="13" t="s">
        <v>56</v>
      </c>
      <c r="R87" s="61">
        <f t="shared" si="396"/>
        <v>0</v>
      </c>
      <c r="S87" s="13" t="s">
        <v>56</v>
      </c>
      <c r="T87" s="61">
        <f t="shared" si="397"/>
        <v>0</v>
      </c>
      <c r="U87" s="13" t="s">
        <v>56</v>
      </c>
      <c r="V87" s="61">
        <f t="shared" si="398"/>
        <v>0</v>
      </c>
      <c r="W87" s="13" t="s">
        <v>56</v>
      </c>
      <c r="X87" s="61">
        <f t="shared" si="399"/>
        <v>0</v>
      </c>
      <c r="Y87" s="13" t="s">
        <v>56</v>
      </c>
      <c r="Z87" s="61">
        <f t="shared" si="400"/>
        <v>0</v>
      </c>
      <c r="AA87" s="13" t="s">
        <v>56</v>
      </c>
      <c r="AB87" s="61">
        <f t="shared" si="401"/>
        <v>0</v>
      </c>
      <c r="AC87" s="13" t="s">
        <v>56</v>
      </c>
      <c r="AD87" s="61">
        <f t="shared" si="402"/>
        <v>0</v>
      </c>
      <c r="AE87" s="13" t="s">
        <v>56</v>
      </c>
      <c r="AF87" s="61">
        <f t="shared" si="403"/>
        <v>0</v>
      </c>
      <c r="AG87" s="9"/>
      <c r="AH87" s="61">
        <f t="shared" si="404"/>
        <v>0</v>
      </c>
    </row>
    <row r="88" spans="1:34" ht="15" customHeight="1">
      <c r="A88" s="44">
        <v>5.415</v>
      </c>
      <c r="B88" s="113" t="s">
        <v>124</v>
      </c>
      <c r="C88" s="94"/>
      <c r="D88" s="122" t="s">
        <v>145</v>
      </c>
      <c r="E88" s="32">
        <v>0</v>
      </c>
      <c r="F88" s="57">
        <f t="shared" si="366"/>
        <v>12</v>
      </c>
      <c r="G88" s="61">
        <v>0</v>
      </c>
      <c r="H88" s="25"/>
      <c r="I88" s="13" t="s">
        <v>56</v>
      </c>
      <c r="J88" s="61">
        <f t="shared" ref="J88:J94" si="405">I88*$E88</f>
        <v>0</v>
      </c>
      <c r="K88" s="13" t="s">
        <v>56</v>
      </c>
      <c r="L88" s="61">
        <f t="shared" si="393"/>
        <v>0</v>
      </c>
      <c r="M88" s="13" t="s">
        <v>56</v>
      </c>
      <c r="N88" s="61">
        <f t="shared" si="394"/>
        <v>0</v>
      </c>
      <c r="O88" s="13" t="s">
        <v>56</v>
      </c>
      <c r="P88" s="61">
        <f t="shared" si="395"/>
        <v>0</v>
      </c>
      <c r="Q88" s="13" t="s">
        <v>56</v>
      </c>
      <c r="R88" s="61">
        <f t="shared" si="396"/>
        <v>0</v>
      </c>
      <c r="S88" s="13" t="s">
        <v>56</v>
      </c>
      <c r="T88" s="61">
        <f t="shared" si="397"/>
        <v>0</v>
      </c>
      <c r="U88" s="13" t="s">
        <v>56</v>
      </c>
      <c r="V88" s="61">
        <f t="shared" si="398"/>
        <v>0</v>
      </c>
      <c r="W88" s="13" t="s">
        <v>56</v>
      </c>
      <c r="X88" s="61">
        <f t="shared" si="399"/>
        <v>0</v>
      </c>
      <c r="Y88" s="13" t="s">
        <v>56</v>
      </c>
      <c r="Z88" s="61">
        <f t="shared" si="400"/>
        <v>0</v>
      </c>
      <c r="AA88" s="13" t="s">
        <v>56</v>
      </c>
      <c r="AB88" s="61">
        <f t="shared" si="401"/>
        <v>0</v>
      </c>
      <c r="AC88" s="13" t="s">
        <v>56</v>
      </c>
      <c r="AD88" s="61">
        <f t="shared" si="402"/>
        <v>0</v>
      </c>
      <c r="AE88" s="13" t="s">
        <v>56</v>
      </c>
      <c r="AF88" s="61">
        <f t="shared" si="403"/>
        <v>0</v>
      </c>
      <c r="AG88" s="9"/>
      <c r="AH88" s="61">
        <f t="shared" si="404"/>
        <v>0</v>
      </c>
    </row>
    <row r="89" spans="1:34" ht="15" customHeight="1">
      <c r="A89" s="44">
        <v>5.4160000000000004</v>
      </c>
      <c r="B89" s="113" t="s">
        <v>124</v>
      </c>
      <c r="C89" s="94"/>
      <c r="D89" s="122" t="s">
        <v>146</v>
      </c>
      <c r="E89" s="32">
        <v>0</v>
      </c>
      <c r="F89" s="57">
        <f t="shared" si="366"/>
        <v>12</v>
      </c>
      <c r="G89" s="61">
        <v>0</v>
      </c>
      <c r="H89" s="25"/>
      <c r="I89" s="13" t="s">
        <v>56</v>
      </c>
      <c r="J89" s="61">
        <f t="shared" si="405"/>
        <v>0</v>
      </c>
      <c r="K89" s="13" t="s">
        <v>56</v>
      </c>
      <c r="L89" s="61">
        <f t="shared" si="393"/>
        <v>0</v>
      </c>
      <c r="M89" s="13" t="s">
        <v>56</v>
      </c>
      <c r="N89" s="61">
        <f t="shared" si="394"/>
        <v>0</v>
      </c>
      <c r="O89" s="13" t="s">
        <v>56</v>
      </c>
      <c r="P89" s="61">
        <f t="shared" si="395"/>
        <v>0</v>
      </c>
      <c r="Q89" s="13" t="s">
        <v>56</v>
      </c>
      <c r="R89" s="61">
        <f t="shared" si="396"/>
        <v>0</v>
      </c>
      <c r="S89" s="13" t="s">
        <v>56</v>
      </c>
      <c r="T89" s="61">
        <f t="shared" si="397"/>
        <v>0</v>
      </c>
      <c r="U89" s="13" t="s">
        <v>56</v>
      </c>
      <c r="V89" s="61">
        <f t="shared" si="398"/>
        <v>0</v>
      </c>
      <c r="W89" s="13" t="s">
        <v>56</v>
      </c>
      <c r="X89" s="61">
        <f t="shared" si="399"/>
        <v>0</v>
      </c>
      <c r="Y89" s="13" t="s">
        <v>56</v>
      </c>
      <c r="Z89" s="61">
        <f t="shared" si="400"/>
        <v>0</v>
      </c>
      <c r="AA89" s="13" t="s">
        <v>56</v>
      </c>
      <c r="AB89" s="61">
        <f t="shared" si="401"/>
        <v>0</v>
      </c>
      <c r="AC89" s="13" t="s">
        <v>56</v>
      </c>
      <c r="AD89" s="61">
        <f t="shared" si="402"/>
        <v>0</v>
      </c>
      <c r="AE89" s="13" t="s">
        <v>56</v>
      </c>
      <c r="AF89" s="61">
        <f t="shared" si="403"/>
        <v>0</v>
      </c>
      <c r="AG89" s="9"/>
      <c r="AH89" s="61">
        <f t="shared" si="404"/>
        <v>0</v>
      </c>
    </row>
    <row r="90" spans="1:34" ht="15" customHeight="1">
      <c r="A90" s="44">
        <v>5.4169999999999998</v>
      </c>
      <c r="B90" s="113" t="s">
        <v>124</v>
      </c>
      <c r="C90" s="94"/>
      <c r="D90" s="122" t="s">
        <v>147</v>
      </c>
      <c r="E90" s="32">
        <v>0</v>
      </c>
      <c r="F90" s="57">
        <f t="shared" si="366"/>
        <v>12</v>
      </c>
      <c r="G90" s="61">
        <v>0</v>
      </c>
      <c r="H90" s="25"/>
      <c r="I90" s="13" t="s">
        <v>56</v>
      </c>
      <c r="J90" s="61">
        <f t="shared" si="405"/>
        <v>0</v>
      </c>
      <c r="K90" s="13" t="s">
        <v>56</v>
      </c>
      <c r="L90" s="61">
        <f t="shared" si="393"/>
        <v>0</v>
      </c>
      <c r="M90" s="13" t="s">
        <v>56</v>
      </c>
      <c r="N90" s="61">
        <f t="shared" si="394"/>
        <v>0</v>
      </c>
      <c r="O90" s="13" t="s">
        <v>56</v>
      </c>
      <c r="P90" s="61">
        <f t="shared" si="395"/>
        <v>0</v>
      </c>
      <c r="Q90" s="13" t="s">
        <v>56</v>
      </c>
      <c r="R90" s="61">
        <f t="shared" si="396"/>
        <v>0</v>
      </c>
      <c r="S90" s="13" t="s">
        <v>56</v>
      </c>
      <c r="T90" s="61">
        <f t="shared" si="397"/>
        <v>0</v>
      </c>
      <c r="U90" s="13" t="s">
        <v>56</v>
      </c>
      <c r="V90" s="61">
        <f t="shared" si="398"/>
        <v>0</v>
      </c>
      <c r="W90" s="13" t="s">
        <v>56</v>
      </c>
      <c r="X90" s="61">
        <f t="shared" si="399"/>
        <v>0</v>
      </c>
      <c r="Y90" s="13" t="s">
        <v>56</v>
      </c>
      <c r="Z90" s="61">
        <f t="shared" si="400"/>
        <v>0</v>
      </c>
      <c r="AA90" s="13" t="s">
        <v>56</v>
      </c>
      <c r="AB90" s="61">
        <f t="shared" si="401"/>
        <v>0</v>
      </c>
      <c r="AC90" s="13" t="s">
        <v>56</v>
      </c>
      <c r="AD90" s="61">
        <f t="shared" si="402"/>
        <v>0</v>
      </c>
      <c r="AE90" s="13" t="s">
        <v>56</v>
      </c>
      <c r="AF90" s="61">
        <f t="shared" si="403"/>
        <v>0</v>
      </c>
      <c r="AG90" s="9"/>
      <c r="AH90" s="61">
        <f t="shared" si="404"/>
        <v>0</v>
      </c>
    </row>
    <row r="91" spans="1:34" ht="15" customHeight="1">
      <c r="A91" s="44">
        <v>5.4180000000000001</v>
      </c>
      <c r="B91" s="113" t="s">
        <v>124</v>
      </c>
      <c r="C91" s="94"/>
      <c r="D91" s="122" t="s">
        <v>148</v>
      </c>
      <c r="E91" s="32">
        <v>0</v>
      </c>
      <c r="F91" s="57">
        <f t="shared" si="366"/>
        <v>12</v>
      </c>
      <c r="G91" s="61">
        <v>0</v>
      </c>
      <c r="H91" s="25"/>
      <c r="I91" s="13" t="s">
        <v>56</v>
      </c>
      <c r="J91" s="61">
        <f t="shared" si="405"/>
        <v>0</v>
      </c>
      <c r="K91" s="13" t="s">
        <v>56</v>
      </c>
      <c r="L91" s="61">
        <f t="shared" si="393"/>
        <v>0</v>
      </c>
      <c r="M91" s="13" t="s">
        <v>56</v>
      </c>
      <c r="N91" s="61">
        <f t="shared" si="394"/>
        <v>0</v>
      </c>
      <c r="O91" s="13" t="s">
        <v>56</v>
      </c>
      <c r="P91" s="61">
        <f t="shared" si="395"/>
        <v>0</v>
      </c>
      <c r="Q91" s="13" t="s">
        <v>56</v>
      </c>
      <c r="R91" s="61">
        <f t="shared" si="396"/>
        <v>0</v>
      </c>
      <c r="S91" s="13" t="s">
        <v>56</v>
      </c>
      <c r="T91" s="61">
        <f t="shared" si="397"/>
        <v>0</v>
      </c>
      <c r="U91" s="13" t="s">
        <v>56</v>
      </c>
      <c r="V91" s="61">
        <f t="shared" si="398"/>
        <v>0</v>
      </c>
      <c r="W91" s="13" t="s">
        <v>56</v>
      </c>
      <c r="X91" s="61">
        <f t="shared" si="399"/>
        <v>0</v>
      </c>
      <c r="Y91" s="13" t="s">
        <v>56</v>
      </c>
      <c r="Z91" s="61">
        <f t="shared" si="400"/>
        <v>0</v>
      </c>
      <c r="AA91" s="13" t="s">
        <v>56</v>
      </c>
      <c r="AB91" s="61">
        <f t="shared" si="401"/>
        <v>0</v>
      </c>
      <c r="AC91" s="13" t="s">
        <v>56</v>
      </c>
      <c r="AD91" s="61">
        <f t="shared" si="402"/>
        <v>0</v>
      </c>
      <c r="AE91" s="13" t="s">
        <v>56</v>
      </c>
      <c r="AF91" s="61">
        <f t="shared" si="403"/>
        <v>0</v>
      </c>
      <c r="AG91" s="9"/>
      <c r="AH91" s="61">
        <f t="shared" si="404"/>
        <v>0</v>
      </c>
    </row>
    <row r="92" spans="1:34" ht="15" customHeight="1">
      <c r="A92" s="44">
        <v>5.4189999999999996</v>
      </c>
      <c r="B92" s="113" t="s">
        <v>124</v>
      </c>
      <c r="C92" s="94"/>
      <c r="D92" s="122" t="s">
        <v>149</v>
      </c>
      <c r="E92" s="32">
        <v>0</v>
      </c>
      <c r="F92" s="57">
        <f t="shared" si="366"/>
        <v>12</v>
      </c>
      <c r="G92" s="61">
        <v>0</v>
      </c>
      <c r="H92" s="25"/>
      <c r="I92" s="13" t="s">
        <v>56</v>
      </c>
      <c r="J92" s="61">
        <f t="shared" si="405"/>
        <v>0</v>
      </c>
      <c r="K92" s="13" t="s">
        <v>56</v>
      </c>
      <c r="L92" s="61">
        <f t="shared" ref="L92:L94" si="406">K92*$E92</f>
        <v>0</v>
      </c>
      <c r="M92" s="13" t="s">
        <v>56</v>
      </c>
      <c r="N92" s="61">
        <f t="shared" ref="N92:N94" si="407">M92*$E92</f>
        <v>0</v>
      </c>
      <c r="O92" s="13" t="s">
        <v>56</v>
      </c>
      <c r="P92" s="61">
        <f t="shared" ref="P92:P94" si="408">O92*$E92</f>
        <v>0</v>
      </c>
      <c r="Q92" s="13" t="s">
        <v>56</v>
      </c>
      <c r="R92" s="61">
        <f t="shared" ref="R92:R94" si="409">Q92*$E92</f>
        <v>0</v>
      </c>
      <c r="S92" s="13" t="s">
        <v>56</v>
      </c>
      <c r="T92" s="61">
        <f t="shared" ref="T92:T94" si="410">S92*$E92</f>
        <v>0</v>
      </c>
      <c r="U92" s="13" t="s">
        <v>56</v>
      </c>
      <c r="V92" s="61">
        <f t="shared" ref="V92:V94" si="411">U92*$E92</f>
        <v>0</v>
      </c>
      <c r="W92" s="13" t="s">
        <v>56</v>
      </c>
      <c r="X92" s="61">
        <f t="shared" ref="X92:X94" si="412">W92*$E92</f>
        <v>0</v>
      </c>
      <c r="Y92" s="13" t="s">
        <v>56</v>
      </c>
      <c r="Z92" s="61">
        <f t="shared" ref="Z92:Z94" si="413">Y92*$E92</f>
        <v>0</v>
      </c>
      <c r="AA92" s="13" t="s">
        <v>56</v>
      </c>
      <c r="AB92" s="61">
        <f t="shared" ref="AB92:AB94" si="414">AA92*$E92</f>
        <v>0</v>
      </c>
      <c r="AC92" s="13" t="s">
        <v>56</v>
      </c>
      <c r="AD92" s="61">
        <f t="shared" ref="AD92:AD94" si="415">AC92*$E92</f>
        <v>0</v>
      </c>
      <c r="AE92" s="13" t="s">
        <v>56</v>
      </c>
      <c r="AF92" s="61">
        <f t="shared" ref="AF92:AF94" si="416">AE92*$E92</f>
        <v>0</v>
      </c>
      <c r="AG92" s="9"/>
      <c r="AH92" s="61">
        <f t="shared" ref="AH92:AH94" si="417">AG92*$E92</f>
        <v>0</v>
      </c>
    </row>
    <row r="93" spans="1:34" ht="15" customHeight="1">
      <c r="A93" s="44">
        <v>5.42</v>
      </c>
      <c r="B93" s="113" t="s">
        <v>124</v>
      </c>
      <c r="C93" s="94"/>
      <c r="D93" s="122" t="s">
        <v>150</v>
      </c>
      <c r="E93" s="32">
        <v>0</v>
      </c>
      <c r="F93" s="57">
        <f t="shared" si="366"/>
        <v>12</v>
      </c>
      <c r="G93" s="61">
        <v>0</v>
      </c>
      <c r="H93" s="25"/>
      <c r="I93" s="13" t="s">
        <v>56</v>
      </c>
      <c r="J93" s="61">
        <f t="shared" si="405"/>
        <v>0</v>
      </c>
      <c r="K93" s="13" t="s">
        <v>56</v>
      </c>
      <c r="L93" s="61">
        <f t="shared" si="406"/>
        <v>0</v>
      </c>
      <c r="M93" s="13" t="s">
        <v>56</v>
      </c>
      <c r="N93" s="61">
        <f t="shared" si="407"/>
        <v>0</v>
      </c>
      <c r="O93" s="13" t="s">
        <v>56</v>
      </c>
      <c r="P93" s="61">
        <f t="shared" si="408"/>
        <v>0</v>
      </c>
      <c r="Q93" s="13" t="s">
        <v>56</v>
      </c>
      <c r="R93" s="61">
        <f t="shared" si="409"/>
        <v>0</v>
      </c>
      <c r="S93" s="13" t="s">
        <v>56</v>
      </c>
      <c r="T93" s="61">
        <f t="shared" si="410"/>
        <v>0</v>
      </c>
      <c r="U93" s="13" t="s">
        <v>56</v>
      </c>
      <c r="V93" s="61">
        <f t="shared" si="411"/>
        <v>0</v>
      </c>
      <c r="W93" s="13" t="s">
        <v>56</v>
      </c>
      <c r="X93" s="61">
        <f t="shared" si="412"/>
        <v>0</v>
      </c>
      <c r="Y93" s="13" t="s">
        <v>56</v>
      </c>
      <c r="Z93" s="61">
        <f t="shared" si="413"/>
        <v>0</v>
      </c>
      <c r="AA93" s="13" t="s">
        <v>56</v>
      </c>
      <c r="AB93" s="61">
        <f t="shared" si="414"/>
        <v>0</v>
      </c>
      <c r="AC93" s="13" t="s">
        <v>56</v>
      </c>
      <c r="AD93" s="61">
        <f t="shared" si="415"/>
        <v>0</v>
      </c>
      <c r="AE93" s="13" t="s">
        <v>56</v>
      </c>
      <c r="AF93" s="61">
        <f t="shared" si="416"/>
        <v>0</v>
      </c>
      <c r="AG93" s="9"/>
      <c r="AH93" s="61">
        <f t="shared" si="417"/>
        <v>0</v>
      </c>
    </row>
    <row r="94" spans="1:34" ht="15" customHeight="1">
      <c r="A94" s="44">
        <v>5.4210000000000003</v>
      </c>
      <c r="B94" s="113" t="s">
        <v>124</v>
      </c>
      <c r="C94" s="94"/>
      <c r="D94" s="122" t="s">
        <v>151</v>
      </c>
      <c r="E94" s="32">
        <v>0</v>
      </c>
      <c r="F94" s="57">
        <f t="shared" si="366"/>
        <v>12</v>
      </c>
      <c r="G94" s="61">
        <v>0</v>
      </c>
      <c r="H94" s="25"/>
      <c r="I94" s="13" t="s">
        <v>56</v>
      </c>
      <c r="J94" s="61">
        <f t="shared" si="405"/>
        <v>0</v>
      </c>
      <c r="K94" s="13" t="s">
        <v>56</v>
      </c>
      <c r="L94" s="61">
        <f t="shared" si="406"/>
        <v>0</v>
      </c>
      <c r="M94" s="13" t="s">
        <v>56</v>
      </c>
      <c r="N94" s="61">
        <f t="shared" si="407"/>
        <v>0</v>
      </c>
      <c r="O94" s="13" t="s">
        <v>56</v>
      </c>
      <c r="P94" s="61">
        <f t="shared" si="408"/>
        <v>0</v>
      </c>
      <c r="Q94" s="13" t="s">
        <v>56</v>
      </c>
      <c r="R94" s="61">
        <f t="shared" si="409"/>
        <v>0</v>
      </c>
      <c r="S94" s="13" t="s">
        <v>56</v>
      </c>
      <c r="T94" s="61">
        <f t="shared" si="410"/>
        <v>0</v>
      </c>
      <c r="U94" s="13" t="s">
        <v>56</v>
      </c>
      <c r="V94" s="61">
        <f t="shared" si="411"/>
        <v>0</v>
      </c>
      <c r="W94" s="13" t="s">
        <v>56</v>
      </c>
      <c r="X94" s="61">
        <f t="shared" si="412"/>
        <v>0</v>
      </c>
      <c r="Y94" s="13" t="s">
        <v>56</v>
      </c>
      <c r="Z94" s="61">
        <f t="shared" si="413"/>
        <v>0</v>
      </c>
      <c r="AA94" s="13" t="s">
        <v>56</v>
      </c>
      <c r="AB94" s="61">
        <f t="shared" si="414"/>
        <v>0</v>
      </c>
      <c r="AC94" s="13" t="s">
        <v>56</v>
      </c>
      <c r="AD94" s="61">
        <f t="shared" si="415"/>
        <v>0</v>
      </c>
      <c r="AE94" s="13" t="s">
        <v>56</v>
      </c>
      <c r="AF94" s="61">
        <f t="shared" si="416"/>
        <v>0</v>
      </c>
      <c r="AG94" s="9"/>
      <c r="AH94" s="61">
        <f t="shared" si="417"/>
        <v>0</v>
      </c>
    </row>
    <row r="95" spans="1:34" ht="15" customHeight="1">
      <c r="A95" s="44">
        <v>5.4219999999999997</v>
      </c>
      <c r="B95" s="113" t="s">
        <v>36</v>
      </c>
      <c r="C95" s="94"/>
      <c r="D95" s="122" t="s">
        <v>36</v>
      </c>
      <c r="E95" s="32">
        <v>0</v>
      </c>
      <c r="F95" s="57">
        <f t="shared" si="366"/>
        <v>2</v>
      </c>
      <c r="G95" s="61">
        <f t="shared" ref="G95" si="418">F95*E95</f>
        <v>0</v>
      </c>
      <c r="H95" s="25"/>
      <c r="I95" s="13" t="s">
        <v>56</v>
      </c>
      <c r="J95" s="61">
        <f t="shared" si="367"/>
        <v>0</v>
      </c>
      <c r="K95" s="13" t="s">
        <v>56</v>
      </c>
      <c r="L95" s="61">
        <f t="shared" ref="L95" si="419">K95*$E95</f>
        <v>0</v>
      </c>
      <c r="M95" s="13"/>
      <c r="N95" s="61">
        <f t="shared" ref="N95" si="420">M95*$E95</f>
        <v>0</v>
      </c>
      <c r="O95" s="13"/>
      <c r="P95" s="61">
        <f t="shared" ref="P95" si="421">O95*$E95</f>
        <v>0</v>
      </c>
      <c r="Q95" s="13"/>
      <c r="R95" s="61">
        <f t="shared" ref="R95" si="422">Q95*$E95</f>
        <v>0</v>
      </c>
      <c r="S95" s="13"/>
      <c r="T95" s="61">
        <f t="shared" ref="T95" si="423">S95*$E95</f>
        <v>0</v>
      </c>
      <c r="U95" s="13"/>
      <c r="V95" s="61">
        <f t="shared" ref="V95" si="424">U95*$E95</f>
        <v>0</v>
      </c>
      <c r="W95" s="13"/>
      <c r="X95" s="61">
        <f t="shared" ref="X95" si="425">W95*$E95</f>
        <v>0</v>
      </c>
      <c r="Y95" s="13"/>
      <c r="Z95" s="61">
        <f t="shared" ref="Z95" si="426">Y95*$E95</f>
        <v>0</v>
      </c>
      <c r="AA95" s="13"/>
      <c r="AB95" s="61">
        <f t="shared" ref="AB95" si="427">AA95*$E95</f>
        <v>0</v>
      </c>
      <c r="AC95" s="13"/>
      <c r="AD95" s="61">
        <f t="shared" ref="AD95" si="428">AC95*$E95</f>
        <v>0</v>
      </c>
      <c r="AE95" s="13"/>
      <c r="AF95" s="61">
        <f t="shared" ref="AF95" si="429">AE95*$E95</f>
        <v>0</v>
      </c>
      <c r="AG95" s="9"/>
      <c r="AH95" s="61">
        <f t="shared" ref="AH95" si="430">AG95*$E95</f>
        <v>0</v>
      </c>
    </row>
    <row r="96" spans="1:34" ht="15.75" customHeight="1">
      <c r="A96" s="25"/>
      <c r="B96" s="108"/>
      <c r="C96" s="84"/>
      <c r="D96" s="116"/>
      <c r="E96" s="32"/>
      <c r="F96" s="9"/>
      <c r="G96" s="61"/>
      <c r="H96" s="25"/>
      <c r="I96" s="13"/>
      <c r="J96" s="4"/>
      <c r="K96" s="13"/>
      <c r="L96" s="4"/>
      <c r="M96" s="13"/>
      <c r="N96" s="4"/>
      <c r="O96" s="13"/>
      <c r="P96" s="4"/>
      <c r="Q96" s="9"/>
      <c r="R96" s="4"/>
      <c r="S96" s="13"/>
      <c r="T96" s="4"/>
      <c r="U96" s="13"/>
      <c r="V96" s="4"/>
      <c r="W96" s="13"/>
      <c r="X96" s="4"/>
      <c r="Y96" s="13"/>
      <c r="Z96" s="4"/>
      <c r="AA96" s="13"/>
      <c r="AB96" s="4"/>
      <c r="AC96" s="13"/>
      <c r="AD96" s="4"/>
      <c r="AE96" s="13"/>
      <c r="AF96" s="4"/>
      <c r="AG96" s="9"/>
      <c r="AH96" s="4"/>
    </row>
    <row r="97" spans="1:34" ht="15.75" customHeight="1">
      <c r="A97" s="43">
        <v>6</v>
      </c>
      <c r="B97" s="107" t="s">
        <v>37</v>
      </c>
      <c r="C97" s="83"/>
      <c r="D97" s="117"/>
      <c r="E97" s="33"/>
      <c r="F97" s="10"/>
      <c r="G97" s="60"/>
      <c r="H97" s="26"/>
      <c r="I97" s="10"/>
      <c r="J97" s="5"/>
      <c r="K97" s="10"/>
      <c r="L97" s="5"/>
      <c r="M97" s="10"/>
      <c r="N97" s="5"/>
      <c r="O97" s="10"/>
      <c r="P97" s="5"/>
      <c r="Q97" s="10"/>
      <c r="R97" s="5"/>
      <c r="S97" s="10"/>
      <c r="T97" s="5"/>
      <c r="U97" s="10"/>
      <c r="V97" s="5"/>
      <c r="W97" s="10"/>
      <c r="X97" s="5"/>
      <c r="Y97" s="10"/>
      <c r="Z97" s="5"/>
      <c r="AA97" s="10"/>
      <c r="AB97" s="5"/>
      <c r="AC97" s="10"/>
      <c r="AD97" s="5"/>
      <c r="AE97" s="10"/>
      <c r="AF97" s="5"/>
      <c r="AG97" s="10"/>
      <c r="AH97" s="5"/>
    </row>
    <row r="98" spans="1:34" ht="15.75" customHeight="1">
      <c r="A98" s="66">
        <v>6.1</v>
      </c>
      <c r="B98" s="108" t="s">
        <v>73</v>
      </c>
      <c r="C98" s="84"/>
      <c r="D98" s="116"/>
      <c r="E98" s="32">
        <v>0</v>
      </c>
      <c r="F98" s="57"/>
      <c r="G98" s="61">
        <f t="shared" ref="G98:G100" si="431">F98*E98</f>
        <v>0</v>
      </c>
      <c r="H98" s="25"/>
      <c r="I98" s="9"/>
      <c r="J98" s="61">
        <f t="shared" ref="J98:L98" si="432">I98*$E98</f>
        <v>0</v>
      </c>
      <c r="K98" s="9"/>
      <c r="L98" s="61">
        <f t="shared" si="432"/>
        <v>0</v>
      </c>
      <c r="M98" s="9"/>
      <c r="N98" s="61">
        <f t="shared" ref="N98" si="433">M98*$E98</f>
        <v>0</v>
      </c>
      <c r="O98" s="9"/>
      <c r="P98" s="61">
        <f t="shared" ref="P98" si="434">O98*$E98</f>
        <v>0</v>
      </c>
      <c r="Q98" s="9"/>
      <c r="R98" s="61">
        <f t="shared" ref="R98" si="435">Q98*$E98</f>
        <v>0</v>
      </c>
      <c r="S98" s="9"/>
      <c r="T98" s="61">
        <f t="shared" ref="T98" si="436">S98*$E98</f>
        <v>0</v>
      </c>
      <c r="U98" s="9"/>
      <c r="V98" s="61">
        <f t="shared" ref="V98" si="437">U98*$E98</f>
        <v>0</v>
      </c>
      <c r="W98" s="9"/>
      <c r="X98" s="61">
        <f t="shared" ref="X98" si="438">W98*$E98</f>
        <v>0</v>
      </c>
      <c r="Y98" s="9"/>
      <c r="Z98" s="61">
        <f t="shared" ref="Z98" si="439">Y98*$E98</f>
        <v>0</v>
      </c>
      <c r="AA98" s="9"/>
      <c r="AB98" s="61">
        <f t="shared" ref="AB98" si="440">AA98*$E98</f>
        <v>0</v>
      </c>
      <c r="AC98" s="9"/>
      <c r="AD98" s="61">
        <f t="shared" ref="AD98" si="441">AC98*$E98</f>
        <v>0</v>
      </c>
      <c r="AE98" s="9"/>
      <c r="AF98" s="61">
        <f t="shared" ref="AF98" si="442">AE98*$E98</f>
        <v>0</v>
      </c>
      <c r="AG98" s="9"/>
      <c r="AH98" s="61">
        <f t="shared" ref="AH98" si="443">AG98*$E98</f>
        <v>0</v>
      </c>
    </row>
    <row r="99" spans="1:34" ht="15.75" customHeight="1">
      <c r="A99" s="25"/>
      <c r="B99" s="103"/>
      <c r="C99" s="49"/>
      <c r="D99" s="116"/>
      <c r="E99" s="32"/>
      <c r="F99" s="9"/>
      <c r="G99" s="61"/>
      <c r="H99" s="25"/>
      <c r="I99" s="9"/>
      <c r="J99" s="4"/>
      <c r="K99" s="9"/>
      <c r="L99" s="4"/>
      <c r="M99" s="9"/>
      <c r="N99" s="4"/>
      <c r="O99" s="9"/>
      <c r="P99" s="4"/>
      <c r="Q99" s="9"/>
      <c r="R99" s="4"/>
      <c r="S99" s="9"/>
      <c r="T99" s="4"/>
      <c r="U99" s="9"/>
      <c r="V99" s="4"/>
      <c r="W99" s="9"/>
      <c r="X99" s="4"/>
      <c r="Y99" s="9"/>
      <c r="Z99" s="4"/>
      <c r="AA99" s="9"/>
      <c r="AB99" s="4"/>
      <c r="AC99" s="9"/>
      <c r="AD99" s="4"/>
      <c r="AE99" s="9"/>
      <c r="AF99" s="4"/>
      <c r="AG99" s="9"/>
      <c r="AH99" s="4"/>
    </row>
    <row r="100" spans="1:34" ht="15.75" customHeight="1">
      <c r="A100" s="66">
        <v>6.2</v>
      </c>
      <c r="B100" s="103" t="s">
        <v>38</v>
      </c>
      <c r="C100" s="49"/>
      <c r="D100" s="116"/>
      <c r="E100" s="32">
        <v>0</v>
      </c>
      <c r="F100" s="9"/>
      <c r="G100" s="61">
        <f t="shared" si="431"/>
        <v>0</v>
      </c>
      <c r="H100" s="25"/>
      <c r="I100" s="9"/>
      <c r="J100" s="61">
        <f t="shared" ref="J100:L100" si="444">I100*$E100</f>
        <v>0</v>
      </c>
      <c r="K100" s="9"/>
      <c r="L100" s="61">
        <f t="shared" si="444"/>
        <v>0</v>
      </c>
      <c r="M100" s="9"/>
      <c r="N100" s="61">
        <f t="shared" ref="N100" si="445">M100*$E100</f>
        <v>0</v>
      </c>
      <c r="O100" s="9"/>
      <c r="P100" s="61">
        <f t="shared" ref="P100" si="446">O100*$E100</f>
        <v>0</v>
      </c>
      <c r="Q100" s="9"/>
      <c r="R100" s="61">
        <f t="shared" ref="R100" si="447">Q100*$E100</f>
        <v>0</v>
      </c>
      <c r="S100" s="9"/>
      <c r="T100" s="61">
        <f t="shared" ref="T100" si="448">S100*$E100</f>
        <v>0</v>
      </c>
      <c r="U100" s="9"/>
      <c r="V100" s="61">
        <f t="shared" ref="V100" si="449">U100*$E100</f>
        <v>0</v>
      </c>
      <c r="W100" s="9"/>
      <c r="X100" s="61">
        <f t="shared" ref="X100" si="450">W100*$E100</f>
        <v>0</v>
      </c>
      <c r="Y100" s="9"/>
      <c r="Z100" s="61">
        <f t="shared" ref="Z100" si="451">Y100*$E100</f>
        <v>0</v>
      </c>
      <c r="AA100" s="9"/>
      <c r="AB100" s="61">
        <f t="shared" ref="AB100" si="452">AA100*$E100</f>
        <v>0</v>
      </c>
      <c r="AC100" s="9"/>
      <c r="AD100" s="61">
        <f t="shared" ref="AD100" si="453">AC100*$E100</f>
        <v>0</v>
      </c>
      <c r="AE100" s="9"/>
      <c r="AF100" s="61">
        <f t="shared" ref="AF100" si="454">AE100*$E100</f>
        <v>0</v>
      </c>
      <c r="AG100" s="9"/>
      <c r="AH100" s="61">
        <f t="shared" ref="AH100" si="455">AG100*$E100</f>
        <v>0</v>
      </c>
    </row>
    <row r="101" spans="1:34" ht="15.75" customHeight="1">
      <c r="A101" s="25"/>
      <c r="B101" s="103"/>
      <c r="C101" s="49"/>
      <c r="D101" s="116"/>
      <c r="E101" s="32"/>
      <c r="F101" s="9"/>
      <c r="G101" s="61"/>
      <c r="H101" s="25"/>
      <c r="I101" s="9"/>
      <c r="J101" s="4"/>
      <c r="K101" s="9"/>
      <c r="L101" s="4"/>
      <c r="M101" s="9"/>
      <c r="N101" s="4"/>
      <c r="O101" s="9"/>
      <c r="P101" s="4"/>
      <c r="Q101" s="9"/>
      <c r="R101" s="4"/>
      <c r="S101" s="9"/>
      <c r="T101" s="4"/>
      <c r="U101" s="9"/>
      <c r="V101" s="4"/>
      <c r="W101" s="9"/>
      <c r="X101" s="4"/>
      <c r="Y101" s="9"/>
      <c r="Z101" s="4"/>
      <c r="AA101" s="9"/>
      <c r="AB101" s="4"/>
      <c r="AC101" s="9"/>
      <c r="AD101" s="4"/>
      <c r="AE101" s="9"/>
      <c r="AF101" s="4"/>
      <c r="AG101" s="9"/>
      <c r="AH101" s="4"/>
    </row>
    <row r="102" spans="1:34" ht="15.75" customHeight="1">
      <c r="A102" s="66">
        <v>6.3</v>
      </c>
      <c r="B102" s="103" t="s">
        <v>39</v>
      </c>
      <c r="C102" s="49"/>
      <c r="D102" s="116"/>
      <c r="E102" s="32">
        <v>0</v>
      </c>
      <c r="F102" s="57"/>
      <c r="G102" s="61">
        <f t="shared" ref="G102" si="456">F102*E102</f>
        <v>0</v>
      </c>
      <c r="H102" s="25"/>
      <c r="I102" s="9"/>
      <c r="J102" s="61">
        <f t="shared" ref="J102:L102" si="457">I102*$E102</f>
        <v>0</v>
      </c>
      <c r="K102" s="9"/>
      <c r="L102" s="61">
        <f t="shared" si="457"/>
        <v>0</v>
      </c>
      <c r="M102" s="9"/>
      <c r="N102" s="61">
        <f t="shared" ref="N102" si="458">M102*$E102</f>
        <v>0</v>
      </c>
      <c r="O102" s="9"/>
      <c r="P102" s="61">
        <f t="shared" ref="P102" si="459">O102*$E102</f>
        <v>0</v>
      </c>
      <c r="Q102" s="9"/>
      <c r="R102" s="61">
        <f t="shared" ref="R102" si="460">Q102*$E102</f>
        <v>0</v>
      </c>
      <c r="S102" s="9"/>
      <c r="T102" s="61">
        <f t="shared" ref="T102" si="461">S102*$E102</f>
        <v>0</v>
      </c>
      <c r="U102" s="9"/>
      <c r="V102" s="61">
        <f t="shared" ref="V102" si="462">U102*$E102</f>
        <v>0</v>
      </c>
      <c r="W102" s="9"/>
      <c r="X102" s="61">
        <f t="shared" ref="X102" si="463">W102*$E102</f>
        <v>0</v>
      </c>
      <c r="Y102" s="9"/>
      <c r="Z102" s="61">
        <f t="shared" ref="Z102" si="464">Y102*$E102</f>
        <v>0</v>
      </c>
      <c r="AA102" s="9"/>
      <c r="AB102" s="61">
        <f t="shared" ref="AB102" si="465">AA102*$E102</f>
        <v>0</v>
      </c>
      <c r="AC102" s="9"/>
      <c r="AD102" s="61">
        <f t="shared" ref="AD102" si="466">AC102*$E102</f>
        <v>0</v>
      </c>
      <c r="AE102" s="9"/>
      <c r="AF102" s="61">
        <f t="shared" ref="AF102" si="467">AE102*$E102</f>
        <v>0</v>
      </c>
      <c r="AG102" s="9"/>
      <c r="AH102" s="61">
        <f t="shared" ref="AH102" si="468">AG102*$E102</f>
        <v>0</v>
      </c>
    </row>
    <row r="103" spans="1:34" ht="15.75" customHeight="1">
      <c r="A103" s="25"/>
      <c r="B103" s="103"/>
      <c r="C103" s="49"/>
      <c r="D103" s="116"/>
      <c r="E103" s="32"/>
      <c r="F103" s="9"/>
      <c r="G103" s="61"/>
      <c r="H103" s="25"/>
      <c r="I103" s="9"/>
      <c r="J103" s="4"/>
      <c r="K103" s="9"/>
      <c r="L103" s="4"/>
      <c r="M103" s="9"/>
      <c r="N103" s="4"/>
      <c r="O103" s="9"/>
      <c r="P103" s="4"/>
      <c r="Q103" s="9"/>
      <c r="R103" s="4"/>
      <c r="S103" s="9"/>
      <c r="T103" s="4"/>
      <c r="U103" s="9"/>
      <c r="V103" s="4"/>
      <c r="W103" s="9"/>
      <c r="X103" s="4"/>
      <c r="Y103" s="9"/>
      <c r="Z103" s="4"/>
      <c r="AA103" s="9"/>
      <c r="AB103" s="4"/>
      <c r="AC103" s="9"/>
      <c r="AD103" s="4"/>
      <c r="AE103" s="9"/>
      <c r="AF103" s="4"/>
      <c r="AG103" s="9"/>
      <c r="AH103" s="4"/>
    </row>
    <row r="104" spans="1:34" ht="15.75" customHeight="1">
      <c r="A104" s="66">
        <v>6.4</v>
      </c>
      <c r="B104" s="103" t="s">
        <v>40</v>
      </c>
      <c r="C104" s="90"/>
      <c r="D104" s="127"/>
      <c r="E104" s="32">
        <v>0</v>
      </c>
      <c r="F104" s="9"/>
      <c r="G104" s="61">
        <f t="shared" ref="G104" si="469">F104*E104</f>
        <v>0</v>
      </c>
      <c r="H104" s="25"/>
      <c r="I104" s="9"/>
      <c r="J104" s="61">
        <f t="shared" ref="J104:L104" si="470">I104*$E104</f>
        <v>0</v>
      </c>
      <c r="K104" s="9"/>
      <c r="L104" s="61">
        <f t="shared" si="470"/>
        <v>0</v>
      </c>
      <c r="M104" s="9"/>
      <c r="N104" s="61">
        <f t="shared" ref="N104" si="471">M104*$E104</f>
        <v>0</v>
      </c>
      <c r="O104" s="9"/>
      <c r="P104" s="61">
        <f t="shared" ref="P104" si="472">O104*$E104</f>
        <v>0</v>
      </c>
      <c r="Q104" s="9"/>
      <c r="R104" s="61">
        <f t="shared" ref="R104" si="473">Q104*$E104</f>
        <v>0</v>
      </c>
      <c r="S104" s="9"/>
      <c r="T104" s="61">
        <f t="shared" ref="T104" si="474">S104*$E104</f>
        <v>0</v>
      </c>
      <c r="U104" s="9"/>
      <c r="V104" s="61">
        <f t="shared" ref="V104" si="475">U104*$E104</f>
        <v>0</v>
      </c>
      <c r="W104" s="9"/>
      <c r="X104" s="61">
        <f t="shared" ref="X104" si="476">W104*$E104</f>
        <v>0</v>
      </c>
      <c r="Y104" s="9"/>
      <c r="Z104" s="61">
        <f t="shared" ref="Z104" si="477">Y104*$E104</f>
        <v>0</v>
      </c>
      <c r="AA104" s="9"/>
      <c r="AB104" s="61">
        <f t="shared" ref="AB104" si="478">AA104*$E104</f>
        <v>0</v>
      </c>
      <c r="AC104" s="9"/>
      <c r="AD104" s="61">
        <f t="shared" ref="AD104" si="479">AC104*$E104</f>
        <v>0</v>
      </c>
      <c r="AE104" s="9"/>
      <c r="AF104" s="61">
        <f t="shared" ref="AF104" si="480">AE104*$E104</f>
        <v>0</v>
      </c>
      <c r="AG104" s="9"/>
      <c r="AH104" s="61">
        <f t="shared" ref="AH104" si="481">AG104*$E104</f>
        <v>0</v>
      </c>
    </row>
    <row r="105" spans="1:34" ht="15.75" customHeight="1" thickBot="1">
      <c r="A105" s="69"/>
      <c r="B105" s="115"/>
      <c r="C105" s="88"/>
      <c r="D105" s="128"/>
      <c r="E105" s="39"/>
      <c r="F105" s="17"/>
      <c r="G105" s="70"/>
      <c r="H105" s="25"/>
      <c r="I105" s="17"/>
      <c r="J105" s="20"/>
      <c r="K105" s="17"/>
      <c r="L105" s="20"/>
      <c r="M105" s="17"/>
      <c r="N105" s="20"/>
      <c r="O105" s="17"/>
      <c r="P105" s="20"/>
      <c r="Q105" s="17"/>
      <c r="R105" s="20"/>
      <c r="S105" s="17"/>
      <c r="T105" s="20"/>
      <c r="U105" s="17"/>
      <c r="V105" s="20"/>
      <c r="W105" s="17"/>
      <c r="X105" s="20"/>
      <c r="Y105" s="17"/>
      <c r="Z105" s="20"/>
      <c r="AA105" s="17"/>
      <c r="AB105" s="20"/>
      <c r="AC105" s="17"/>
      <c r="AD105" s="20"/>
      <c r="AE105" s="17"/>
      <c r="AF105" s="20"/>
      <c r="AG105" s="17"/>
      <c r="AH105" s="20"/>
    </row>
    <row r="106" spans="1:34" ht="18.75" customHeight="1" thickBot="1">
      <c r="A106" s="68"/>
      <c r="B106" s="89" t="s">
        <v>41</v>
      </c>
      <c r="C106" s="89"/>
      <c r="D106" s="77" t="s">
        <v>42</v>
      </c>
      <c r="E106" s="38"/>
      <c r="F106" s="80"/>
      <c r="G106" s="71">
        <f>SUM(G7:G105)</f>
        <v>0</v>
      </c>
      <c r="I106" s="79"/>
      <c r="J106" s="137">
        <f>SUM(J7:J105)</f>
        <v>0</v>
      </c>
      <c r="K106" s="18"/>
      <c r="L106" s="137">
        <f>SUM(L7:L105)</f>
        <v>0</v>
      </c>
      <c r="M106" s="31"/>
      <c r="N106" s="137">
        <f>SUM(N7:N105)</f>
        <v>0</v>
      </c>
      <c r="O106" s="31"/>
      <c r="P106" s="137">
        <f>SUM(P7:P105)</f>
        <v>0</v>
      </c>
      <c r="Q106" s="31"/>
      <c r="R106" s="137">
        <f>SUM(R7:R105)</f>
        <v>0</v>
      </c>
      <c r="S106" s="31"/>
      <c r="T106" s="137">
        <f>SUM(T7:T105)</f>
        <v>0</v>
      </c>
      <c r="U106" s="31"/>
      <c r="V106" s="137">
        <f>SUM(V7:V105)</f>
        <v>0</v>
      </c>
      <c r="W106" s="31"/>
      <c r="X106" s="137">
        <f>SUM(X7:X105)</f>
        <v>0</v>
      </c>
      <c r="Y106" s="31"/>
      <c r="Z106" s="137">
        <f>SUM(Z7:Z105)</f>
        <v>0</v>
      </c>
      <c r="AA106" s="31"/>
      <c r="AB106" s="137">
        <f>SUM(AB7:AB105)</f>
        <v>0</v>
      </c>
      <c r="AC106" s="31"/>
      <c r="AD106" s="137">
        <f>SUM(AD7:AD105)</f>
        <v>0</v>
      </c>
      <c r="AE106" s="31"/>
      <c r="AF106" s="137">
        <f>SUM(AF7:AF105)</f>
        <v>0</v>
      </c>
      <c r="AG106" s="31"/>
      <c r="AH106" s="137">
        <f>SUM(AH7:AH105)</f>
        <v>0</v>
      </c>
    </row>
    <row r="107" spans="1:34" ht="15" customHeight="1">
      <c r="F107" s="81"/>
      <c r="G107" s="72"/>
    </row>
    <row r="108" spans="1:34" ht="15" customHeight="1">
      <c r="D108" s="76"/>
      <c r="E108" s="37"/>
      <c r="F108" s="30"/>
      <c r="G108" s="73"/>
      <c r="H108" s="30"/>
      <c r="I108" s="73"/>
    </row>
    <row r="109" spans="1:34" ht="12.75" customHeight="1">
      <c r="D109" s="75"/>
      <c r="E109" s="36"/>
      <c r="G109" s="36"/>
      <c r="H109" s="29"/>
      <c r="I109" s="36"/>
    </row>
    <row r="110" spans="1:34" ht="12.75" customHeight="1">
      <c r="G110" s="36"/>
      <c r="H110" s="29"/>
      <c r="I110" s="36"/>
    </row>
    <row r="111" spans="1:34" ht="12.75" customHeight="1">
      <c r="E111" s="35"/>
      <c r="H111" s="29"/>
      <c r="I111" s="36"/>
    </row>
    <row r="112" spans="1:34" ht="12.75" customHeight="1">
      <c r="D112" s="78"/>
      <c r="E112" s="36"/>
      <c r="G112" s="36"/>
      <c r="H112" s="29"/>
      <c r="I112" s="36"/>
    </row>
    <row r="113" spans="7:9" ht="12.75" customHeight="1">
      <c r="G113" s="36"/>
      <c r="H113" s="29"/>
      <c r="I113" s="36"/>
    </row>
  </sheetData>
  <mergeCells count="26">
    <mergeCell ref="AG1:AH2"/>
    <mergeCell ref="I1:J1"/>
    <mergeCell ref="K1:L1"/>
    <mergeCell ref="M1:N1"/>
    <mergeCell ref="Q2:R2"/>
    <mergeCell ref="S2:T2"/>
    <mergeCell ref="U2:V2"/>
    <mergeCell ref="W2:X2"/>
    <mergeCell ref="AA2:AB2"/>
    <mergeCell ref="AC2:AD2"/>
    <mergeCell ref="I2:J2"/>
    <mergeCell ref="K2:L2"/>
    <mergeCell ref="AA1:AB1"/>
    <mergeCell ref="AC1:AD1"/>
    <mergeCell ref="M2:N2"/>
    <mergeCell ref="AE1:AF1"/>
    <mergeCell ref="W1:X1"/>
    <mergeCell ref="F2:G2"/>
    <mergeCell ref="O2:P2"/>
    <mergeCell ref="AE2:AF2"/>
    <mergeCell ref="Y1:Z1"/>
    <mergeCell ref="Y2:Z2"/>
    <mergeCell ref="O1:P1"/>
    <mergeCell ref="Q1:R1"/>
    <mergeCell ref="S1:T1"/>
    <mergeCell ref="U1:V1"/>
  </mergeCells>
  <phoneticPr fontId="14" type="noConversion"/>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455A-9FAC-41D1-A7AA-954ACC2FCE5A}">
  <dimension ref="A1:AH82"/>
  <sheetViews>
    <sheetView zoomScale="60" zoomScaleNormal="60" workbookViewId="0">
      <pane ySplit="2" topLeftCell="A40" activePane="bottomLeft" state="frozen"/>
      <selection pane="bottomLeft" activeCell="E32" sqref="E32:E43"/>
    </sheetView>
  </sheetViews>
  <sheetFormatPr defaultRowHeight="12.75" customHeight="1"/>
  <cols>
    <col min="1" max="1" width="9.109375" customWidth="1"/>
    <col min="2" max="2" width="54.5546875" customWidth="1"/>
    <col min="3" max="3" width="24.6640625" customWidth="1"/>
    <col min="4" max="4" width="109.109375" customWidth="1"/>
    <col min="5" max="5" width="21" customWidth="1"/>
    <col min="6" max="6" width="9.109375" customWidth="1"/>
    <col min="7" max="7" width="19.44140625" customWidth="1"/>
    <col min="8" max="8" width="5.109375" customWidth="1"/>
    <col min="9" max="9" width="9.6640625" customWidth="1"/>
    <col min="10" max="10" width="17.44140625" customWidth="1"/>
    <col min="15" max="15" width="79.33203125" customWidth="1"/>
  </cols>
  <sheetData>
    <row r="1" spans="1:34" ht="22.95" customHeight="1" thickBot="1">
      <c r="E1" s="50"/>
      <c r="F1" s="54"/>
      <c r="G1" s="50"/>
      <c r="I1" s="143" t="s">
        <v>114</v>
      </c>
      <c r="J1" s="144"/>
    </row>
    <row r="2" spans="1:34" ht="32.25" customHeight="1" thickBot="1">
      <c r="A2" s="40"/>
      <c r="B2" s="45" t="s">
        <v>12</v>
      </c>
      <c r="C2" s="45"/>
      <c r="D2" s="45" t="s">
        <v>11</v>
      </c>
      <c r="E2" s="51" t="s">
        <v>13</v>
      </c>
      <c r="F2" s="145" t="s">
        <v>14</v>
      </c>
      <c r="G2" s="146"/>
      <c r="I2" s="147" t="s">
        <v>115</v>
      </c>
      <c r="J2" s="148"/>
    </row>
    <row r="3" spans="1:34" ht="14.25" customHeight="1" thickBot="1">
      <c r="A3" s="41" t="s">
        <v>26</v>
      </c>
      <c r="B3" s="46" t="s">
        <v>28</v>
      </c>
      <c r="C3" s="46" t="s">
        <v>106</v>
      </c>
      <c r="D3" s="46" t="s">
        <v>27</v>
      </c>
      <c r="E3" s="52" t="s">
        <v>29</v>
      </c>
      <c r="F3" s="55" t="s">
        <v>30</v>
      </c>
      <c r="G3" s="58" t="s">
        <v>29</v>
      </c>
      <c r="I3" s="55" t="s">
        <v>30</v>
      </c>
      <c r="J3" s="64" t="s">
        <v>29</v>
      </c>
    </row>
    <row r="4" spans="1:34" ht="15" customHeight="1">
      <c r="A4" s="42"/>
      <c r="B4" s="47"/>
      <c r="C4" s="47"/>
      <c r="D4" s="47"/>
      <c r="E4" s="53"/>
      <c r="F4" s="56"/>
      <c r="G4" s="59"/>
      <c r="I4" s="63"/>
      <c r="J4" s="65"/>
    </row>
    <row r="5" spans="1:34" ht="15" customHeight="1">
      <c r="A5" s="43">
        <v>1</v>
      </c>
      <c r="B5" s="48" t="s">
        <v>43</v>
      </c>
      <c r="C5" s="48"/>
      <c r="D5" s="16"/>
      <c r="E5" s="33"/>
      <c r="F5" s="10"/>
      <c r="G5" s="60"/>
      <c r="I5" s="7"/>
      <c r="J5" s="1"/>
    </row>
    <row r="6" spans="1:34" ht="15" customHeight="1" thickBot="1">
      <c r="A6" s="44">
        <v>1.1000000000000001</v>
      </c>
      <c r="B6" s="98" t="s">
        <v>92</v>
      </c>
      <c r="C6" s="98"/>
      <c r="D6" s="15"/>
      <c r="E6" s="32"/>
      <c r="F6" s="9"/>
      <c r="G6" s="61"/>
      <c r="I6" s="8"/>
      <c r="J6" s="3"/>
    </row>
    <row r="7" spans="1:34" ht="246" customHeight="1">
      <c r="A7" s="95">
        <f>A6+0.001</f>
        <v>1.101</v>
      </c>
      <c r="B7" s="158" t="s">
        <v>104</v>
      </c>
      <c r="C7" s="159" t="s">
        <v>107</v>
      </c>
      <c r="D7" s="155" t="s">
        <v>174</v>
      </c>
      <c r="E7" s="32"/>
      <c r="F7" s="8">
        <f>I7</f>
        <v>1</v>
      </c>
      <c r="G7" s="61">
        <f>F7*$E7</f>
        <v>0</v>
      </c>
      <c r="I7" s="8">
        <v>1</v>
      </c>
      <c r="J7" s="61">
        <f>I7*$E7</f>
        <v>0</v>
      </c>
    </row>
    <row r="8" spans="1:34" ht="46.8" customHeight="1">
      <c r="A8" s="95">
        <f>A7+0.001</f>
        <v>1.1019999999999999</v>
      </c>
      <c r="B8" s="166" t="s">
        <v>173</v>
      </c>
      <c r="C8" s="157" t="s">
        <v>107</v>
      </c>
      <c r="D8" s="173" t="s">
        <v>211</v>
      </c>
      <c r="E8" s="165"/>
      <c r="F8" s="174">
        <f>I8</f>
        <v>1</v>
      </c>
      <c r="G8" s="175">
        <f>F8*$E8</f>
        <v>0</v>
      </c>
      <c r="H8" s="176"/>
      <c r="I8" s="174">
        <v>1</v>
      </c>
      <c r="J8" s="175">
        <f>I8*$E8</f>
        <v>0</v>
      </c>
    </row>
    <row r="9" spans="1:34" ht="15" customHeight="1">
      <c r="A9" s="25"/>
      <c r="B9" s="103"/>
      <c r="C9" s="49"/>
      <c r="D9" s="116"/>
      <c r="E9" s="32"/>
      <c r="F9" s="9"/>
      <c r="G9" s="61"/>
      <c r="I9" s="8"/>
      <c r="J9" s="2"/>
    </row>
    <row r="10" spans="1:34" ht="15" customHeight="1">
      <c r="A10" s="43">
        <v>1.2</v>
      </c>
      <c r="B10" s="104" t="s">
        <v>47</v>
      </c>
      <c r="C10" s="48"/>
      <c r="D10" s="117"/>
      <c r="E10" s="33"/>
      <c r="F10" s="10"/>
      <c r="G10" s="60"/>
      <c r="I10" s="7"/>
      <c r="J10" s="1"/>
    </row>
    <row r="11" spans="1:34" ht="147.6" customHeight="1">
      <c r="A11" s="25">
        <v>1.2010000000000001</v>
      </c>
      <c r="B11" s="105">
        <v>241115.10500000001</v>
      </c>
      <c r="C11" s="139" t="s">
        <v>107</v>
      </c>
      <c r="D11" s="96" t="s">
        <v>101</v>
      </c>
      <c r="E11" s="32"/>
      <c r="F11" s="8">
        <f>I11</f>
        <v>4</v>
      </c>
      <c r="G11" s="61">
        <f>F11*$E11</f>
        <v>0</v>
      </c>
      <c r="I11" s="8">
        <v>4</v>
      </c>
      <c r="J11" s="61">
        <f>I11*$E11</f>
        <v>0</v>
      </c>
    </row>
    <row r="12" spans="1:34" ht="15" customHeight="1">
      <c r="A12" s="25">
        <v>1.2030000000000001</v>
      </c>
      <c r="B12" s="106" t="s">
        <v>88</v>
      </c>
      <c r="C12" s="132" t="s">
        <v>107</v>
      </c>
      <c r="D12" s="96" t="s">
        <v>103</v>
      </c>
      <c r="E12" s="32"/>
      <c r="F12" s="8">
        <f>I12</f>
        <v>4</v>
      </c>
      <c r="G12" s="61">
        <f>F12*$E12</f>
        <v>0</v>
      </c>
      <c r="I12" s="8">
        <v>4</v>
      </c>
      <c r="J12" s="61">
        <f>I12*$E12</f>
        <v>0</v>
      </c>
    </row>
    <row r="13" spans="1:34" ht="15" customHeight="1">
      <c r="A13" s="25"/>
      <c r="B13" s="103"/>
      <c r="C13" s="49"/>
      <c r="D13" s="116"/>
      <c r="E13" s="32"/>
      <c r="F13" s="9"/>
      <c r="G13" s="61"/>
      <c r="I13" s="8"/>
      <c r="J13" s="2"/>
    </row>
    <row r="14" spans="1:34" ht="15" customHeight="1">
      <c r="A14" s="43">
        <v>1.3</v>
      </c>
      <c r="B14" s="107" t="s">
        <v>50</v>
      </c>
      <c r="C14" s="83"/>
      <c r="D14" s="117"/>
      <c r="E14" s="33"/>
      <c r="F14" s="10"/>
      <c r="G14" s="60"/>
      <c r="I14" s="7"/>
      <c r="J14" s="1"/>
    </row>
    <row r="15" spans="1:34" ht="30.6" customHeight="1">
      <c r="A15" s="44">
        <v>1.3009999999999999</v>
      </c>
      <c r="B15" s="30" t="s">
        <v>167</v>
      </c>
      <c r="C15" s="82" t="s">
        <v>166</v>
      </c>
      <c r="D15" s="164" t="s">
        <v>168</v>
      </c>
      <c r="E15" s="32"/>
      <c r="F15" s="8" t="str">
        <f>I15</f>
        <v>1</v>
      </c>
      <c r="G15" s="61">
        <f t="shared" ref="G15" si="0">F15*E15</f>
        <v>0</v>
      </c>
      <c r="I15" s="6" t="s">
        <v>56</v>
      </c>
      <c r="J15" s="61">
        <f t="shared" ref="J15" si="1">I15*$E15</f>
        <v>0</v>
      </c>
      <c r="K15" s="8"/>
      <c r="L15" s="141"/>
      <c r="M15" s="142"/>
      <c r="N15" s="141"/>
      <c r="O15" s="138"/>
      <c r="P15" s="141"/>
      <c r="Q15" s="142"/>
      <c r="R15" s="141"/>
      <c r="S15" s="142"/>
      <c r="T15" s="141"/>
      <c r="U15" s="142"/>
      <c r="V15" s="141"/>
      <c r="W15" s="142"/>
      <c r="X15" s="141"/>
      <c r="Y15" s="142"/>
      <c r="Z15" s="141"/>
      <c r="AA15" s="142"/>
      <c r="AB15" s="141"/>
      <c r="AC15" s="142"/>
      <c r="AD15" s="141"/>
      <c r="AE15" s="142"/>
      <c r="AF15" s="141"/>
      <c r="AG15" s="29"/>
      <c r="AH15" s="141"/>
    </row>
    <row r="16" spans="1:34" ht="15" customHeight="1">
      <c r="A16" s="44">
        <v>1.302</v>
      </c>
      <c r="B16" s="154" t="s">
        <v>169</v>
      </c>
      <c r="C16" s="132" t="s">
        <v>166</v>
      </c>
      <c r="D16" s="119" t="s">
        <v>170</v>
      </c>
      <c r="E16" s="32"/>
      <c r="F16" s="8" t="str">
        <f>I16</f>
        <v>2</v>
      </c>
      <c r="G16" s="61">
        <f>F16*$E16</f>
        <v>0</v>
      </c>
      <c r="I16" s="6" t="s">
        <v>58</v>
      </c>
      <c r="J16" s="61">
        <f>I16*$E16</f>
        <v>0</v>
      </c>
      <c r="O16" s="138"/>
    </row>
    <row r="17" spans="1:15" ht="15" customHeight="1">
      <c r="A17" s="25"/>
      <c r="B17" s="103"/>
      <c r="C17" s="49"/>
      <c r="D17" s="116"/>
      <c r="E17" s="32"/>
      <c r="F17" s="9"/>
      <c r="G17" s="61"/>
      <c r="I17" s="8"/>
      <c r="J17" s="3"/>
      <c r="O17" s="138"/>
    </row>
    <row r="18" spans="1:15" ht="15" customHeight="1">
      <c r="A18" s="43">
        <v>1.4</v>
      </c>
      <c r="B18" s="107" t="s">
        <v>51</v>
      </c>
      <c r="C18" s="83"/>
      <c r="D18" s="120"/>
      <c r="E18" s="33"/>
      <c r="F18" s="10"/>
      <c r="G18" s="60"/>
      <c r="I18" s="7"/>
      <c r="J18" s="1"/>
      <c r="O18" s="138"/>
    </row>
    <row r="19" spans="1:15" ht="15" customHeight="1">
      <c r="A19" s="44">
        <v>1.401</v>
      </c>
      <c r="B19" s="106" t="s">
        <v>48</v>
      </c>
      <c r="C19" s="82" t="s">
        <v>48</v>
      </c>
      <c r="D19" s="121" t="s">
        <v>116</v>
      </c>
      <c r="E19" s="32">
        <v>0</v>
      </c>
      <c r="F19" s="8">
        <f>I19</f>
        <v>0</v>
      </c>
      <c r="G19" s="61">
        <f>F19*$E19</f>
        <v>0</v>
      </c>
      <c r="I19" s="8">
        <v>0</v>
      </c>
      <c r="J19" s="61">
        <f t="shared" ref="J19" si="2">I19*$E19</f>
        <v>0</v>
      </c>
      <c r="O19" s="138"/>
    </row>
    <row r="20" spans="1:15" ht="15" customHeight="1">
      <c r="A20" s="25"/>
      <c r="B20" s="108"/>
      <c r="C20" s="84"/>
      <c r="D20" s="116"/>
      <c r="E20" s="32"/>
      <c r="F20" s="57"/>
      <c r="G20" s="61"/>
      <c r="I20" s="8"/>
      <c r="J20" s="2"/>
      <c r="O20" s="138"/>
    </row>
    <row r="21" spans="1:15" ht="15" customHeight="1">
      <c r="A21" s="43">
        <v>2</v>
      </c>
      <c r="B21" s="107" t="s">
        <v>31</v>
      </c>
      <c r="C21" s="83"/>
      <c r="D21" s="117"/>
      <c r="E21" s="33"/>
      <c r="F21" s="10"/>
      <c r="G21" s="60"/>
      <c r="I21" s="7"/>
      <c r="J21" s="1"/>
      <c r="O21" s="138"/>
    </row>
    <row r="22" spans="1:15" ht="15" customHeight="1">
      <c r="A22" s="66">
        <v>2.1</v>
      </c>
      <c r="B22" s="107" t="s">
        <v>32</v>
      </c>
      <c r="C22" s="83"/>
      <c r="D22" s="116"/>
      <c r="E22" s="32"/>
      <c r="F22" s="57"/>
      <c r="G22" s="61"/>
      <c r="I22" s="8"/>
      <c r="J22" s="2"/>
      <c r="O22" s="138"/>
    </row>
    <row r="23" spans="1:15" ht="41.4">
      <c r="A23" s="44">
        <v>2.101</v>
      </c>
      <c r="B23" s="109" t="s">
        <v>94</v>
      </c>
      <c r="C23" s="133" t="s">
        <v>107</v>
      </c>
      <c r="D23" s="97" t="s">
        <v>95</v>
      </c>
      <c r="E23" s="32"/>
      <c r="F23" s="8" t="str">
        <f>I23</f>
        <v>1</v>
      </c>
      <c r="G23" s="61">
        <f>F23*$E23</f>
        <v>0</v>
      </c>
      <c r="I23" s="6" t="s">
        <v>56</v>
      </c>
      <c r="J23" s="61">
        <f>I23*$E23</f>
        <v>0</v>
      </c>
    </row>
    <row r="24" spans="1:15" ht="15" customHeight="1">
      <c r="A24" s="44">
        <v>2.1019999999999999</v>
      </c>
      <c r="B24" s="112" t="s">
        <v>48</v>
      </c>
      <c r="C24" s="87" t="s">
        <v>48</v>
      </c>
      <c r="D24" s="122" t="s">
        <v>110</v>
      </c>
      <c r="E24" s="32"/>
      <c r="F24" s="8" t="str">
        <f>I24</f>
        <v>1</v>
      </c>
      <c r="G24" s="61">
        <f>F24*$E24</f>
        <v>0</v>
      </c>
      <c r="I24" s="6" t="s">
        <v>56</v>
      </c>
      <c r="J24" s="61">
        <f>I24*$E24</f>
        <v>0</v>
      </c>
    </row>
    <row r="25" spans="1:15" ht="15" customHeight="1">
      <c r="A25" s="25"/>
      <c r="B25" s="110"/>
      <c r="C25" s="86"/>
      <c r="D25" s="122"/>
      <c r="E25" s="32"/>
      <c r="F25" s="9"/>
      <c r="G25" s="61"/>
      <c r="I25" s="8"/>
      <c r="J25" s="3"/>
    </row>
    <row r="26" spans="1:15" ht="15" customHeight="1">
      <c r="A26" s="43">
        <v>2.2000000000000002</v>
      </c>
      <c r="B26" s="107" t="s">
        <v>52</v>
      </c>
      <c r="C26" s="83"/>
      <c r="D26" s="123"/>
      <c r="E26" s="33"/>
      <c r="F26" s="10"/>
      <c r="G26" s="60"/>
      <c r="I26" s="24"/>
      <c r="J26" s="1"/>
    </row>
    <row r="27" spans="1:15" ht="69">
      <c r="A27" s="44">
        <f t="shared" ref="A27:A28" si="3">A26+0.001</f>
        <v>2.2010000000000001</v>
      </c>
      <c r="B27" s="100" t="s">
        <v>44</v>
      </c>
      <c r="C27" s="21" t="s">
        <v>107</v>
      </c>
      <c r="D27" s="96" t="s">
        <v>109</v>
      </c>
      <c r="E27" s="32"/>
      <c r="F27" s="8">
        <f>I27</f>
        <v>0</v>
      </c>
      <c r="G27" s="61">
        <f>F27*$E27</f>
        <v>0</v>
      </c>
      <c r="I27" s="8"/>
      <c r="J27" s="61">
        <f>I27*$E27</f>
        <v>0</v>
      </c>
    </row>
    <row r="28" spans="1:15" ht="69">
      <c r="A28" s="44">
        <f t="shared" si="3"/>
        <v>2.202</v>
      </c>
      <c r="B28" s="100" t="s">
        <v>46</v>
      </c>
      <c r="C28" s="134" t="s">
        <v>107</v>
      </c>
      <c r="D28" s="96" t="s">
        <v>105</v>
      </c>
      <c r="E28" s="32"/>
      <c r="F28" s="8">
        <f t="shared" ref="F28:F29" si="4">I28</f>
        <v>1</v>
      </c>
      <c r="G28" s="61">
        <f t="shared" ref="G28:G29" si="5">F28*$E28</f>
        <v>0</v>
      </c>
      <c r="I28" s="8">
        <v>1</v>
      </c>
      <c r="J28" s="61">
        <f t="shared" ref="J28:J29" si="6">I28*$E28</f>
        <v>0</v>
      </c>
    </row>
    <row r="29" spans="1:15" ht="69">
      <c r="A29" s="44">
        <v>2.0030000000000001</v>
      </c>
      <c r="B29" s="100" t="s">
        <v>45</v>
      </c>
      <c r="C29" s="21" t="s">
        <v>107</v>
      </c>
      <c r="D29" s="136" t="s">
        <v>108</v>
      </c>
      <c r="E29" s="32"/>
      <c r="F29" s="8">
        <f t="shared" si="4"/>
        <v>0</v>
      </c>
      <c r="G29" s="61">
        <f t="shared" si="5"/>
        <v>0</v>
      </c>
      <c r="I29" s="8">
        <v>0</v>
      </c>
      <c r="J29" s="61">
        <f t="shared" si="6"/>
        <v>0</v>
      </c>
    </row>
    <row r="30" spans="1:15" ht="15" customHeight="1">
      <c r="A30" s="25"/>
      <c r="B30" s="108"/>
      <c r="C30" s="84"/>
      <c r="D30" s="116"/>
      <c r="E30" s="32"/>
      <c r="F30" s="9"/>
      <c r="G30" s="61"/>
      <c r="I30" s="8"/>
      <c r="J30" s="3"/>
    </row>
    <row r="31" spans="1:15" ht="15" customHeight="1">
      <c r="A31" s="43">
        <v>3</v>
      </c>
      <c r="B31" s="107" t="s">
        <v>53</v>
      </c>
      <c r="C31" s="83"/>
      <c r="D31" s="117"/>
      <c r="E31" s="33"/>
      <c r="F31" s="10"/>
      <c r="G31" s="60"/>
      <c r="I31" s="7"/>
      <c r="J31" s="1"/>
    </row>
    <row r="32" spans="1:15" ht="15" customHeight="1">
      <c r="A32" s="44">
        <v>3.0009999999999999</v>
      </c>
      <c r="B32" s="106" t="s">
        <v>152</v>
      </c>
      <c r="C32" s="82"/>
      <c r="D32" s="124" t="s">
        <v>66</v>
      </c>
      <c r="E32" s="34"/>
      <c r="F32" s="8">
        <f t="shared" ref="F32" si="7">I32</f>
        <v>1</v>
      </c>
      <c r="G32" s="61">
        <f t="shared" ref="G32" si="8">F32*$E32</f>
        <v>0</v>
      </c>
      <c r="H32" s="25"/>
      <c r="I32" s="9">
        <v>1</v>
      </c>
      <c r="J32" s="61">
        <f t="shared" ref="J32" si="9">I32*$E32</f>
        <v>0</v>
      </c>
    </row>
    <row r="33" spans="1:10" ht="15" customHeight="1">
      <c r="A33" s="25"/>
      <c r="B33" s="108"/>
      <c r="C33" s="84"/>
      <c r="D33" s="116"/>
      <c r="E33" s="32"/>
      <c r="F33" s="9"/>
      <c r="G33" s="61"/>
      <c r="H33" s="25"/>
      <c r="I33" s="9"/>
      <c r="J33" s="4"/>
    </row>
    <row r="34" spans="1:10" ht="15" customHeight="1">
      <c r="A34" s="43">
        <v>4</v>
      </c>
      <c r="B34" s="107" t="s">
        <v>54</v>
      </c>
      <c r="C34" s="83"/>
      <c r="D34" s="117"/>
      <c r="E34" s="33"/>
      <c r="F34" s="10"/>
      <c r="G34" s="60"/>
      <c r="H34" s="26"/>
      <c r="I34" s="10"/>
      <c r="J34" s="5"/>
    </row>
    <row r="35" spans="1:10" ht="15" customHeight="1">
      <c r="A35" s="66">
        <v>4.0999999999999996</v>
      </c>
      <c r="B35" s="111" t="s">
        <v>55</v>
      </c>
      <c r="C35" s="85"/>
      <c r="D35" s="116"/>
      <c r="E35" s="32"/>
      <c r="F35" s="9"/>
      <c r="G35" s="61"/>
      <c r="H35" s="25"/>
      <c r="I35" s="9"/>
      <c r="J35" s="4"/>
    </row>
    <row r="36" spans="1:10" ht="29.4" customHeight="1">
      <c r="A36" s="44">
        <v>4.101</v>
      </c>
      <c r="B36" s="106" t="s">
        <v>179</v>
      </c>
      <c r="C36" s="87" t="s">
        <v>172</v>
      </c>
      <c r="D36" s="125" t="s">
        <v>190</v>
      </c>
      <c r="E36" s="165"/>
      <c r="F36" s="9" t="str">
        <f t="shared" ref="F36:F37" si="10">I36</f>
        <v>50</v>
      </c>
      <c r="G36" s="61">
        <f t="shared" ref="G36" si="11">F36*$E36</f>
        <v>0</v>
      </c>
      <c r="H36" s="25"/>
      <c r="I36" s="13" t="s">
        <v>189</v>
      </c>
      <c r="J36" s="61">
        <f t="shared" ref="J36" si="12">I36*$E36</f>
        <v>0</v>
      </c>
    </row>
    <row r="37" spans="1:10" ht="15" customHeight="1">
      <c r="A37" s="44">
        <v>4.1020000000000003</v>
      </c>
      <c r="B37" s="106" t="s">
        <v>176</v>
      </c>
      <c r="C37" s="82" t="s">
        <v>48</v>
      </c>
      <c r="D37" s="162" t="s">
        <v>177</v>
      </c>
      <c r="E37" s="32"/>
      <c r="F37" s="9" t="str">
        <f t="shared" si="10"/>
        <v>4</v>
      </c>
      <c r="G37" s="61">
        <f t="shared" ref="G37" si="13">F37*$E37</f>
        <v>0</v>
      </c>
      <c r="H37" s="25"/>
      <c r="I37" s="13" t="s">
        <v>62</v>
      </c>
      <c r="J37" s="61">
        <f t="shared" ref="J37:J39" si="14">I37*$E37</f>
        <v>0</v>
      </c>
    </row>
    <row r="38" spans="1:10" ht="15" customHeight="1">
      <c r="A38" s="44">
        <v>4.1029999999999998</v>
      </c>
      <c r="B38" s="112" t="s">
        <v>162</v>
      </c>
      <c r="C38" s="87" t="s">
        <v>160</v>
      </c>
      <c r="D38" s="122" t="s">
        <v>163</v>
      </c>
      <c r="E38" s="32"/>
      <c r="F38" s="57">
        <f>SUM(I38+K38+M38+O38+Q38+S38+U38+Y38+W38+AA38+AC38+AE38+AG38)</f>
        <v>1</v>
      </c>
      <c r="G38" s="61">
        <f t="shared" ref="G38:G39" si="15">F38*E38</f>
        <v>0</v>
      </c>
      <c r="H38" s="25"/>
      <c r="I38" s="13" t="s">
        <v>56</v>
      </c>
      <c r="J38" s="61">
        <f t="shared" si="14"/>
        <v>0</v>
      </c>
    </row>
    <row r="39" spans="1:10" ht="15" customHeight="1">
      <c r="A39" s="44">
        <v>4.1040000000000001</v>
      </c>
      <c r="B39" s="112" t="s">
        <v>164</v>
      </c>
      <c r="C39" s="87" t="s">
        <v>161</v>
      </c>
      <c r="D39" s="122" t="s">
        <v>165</v>
      </c>
      <c r="E39" s="32"/>
      <c r="F39" s="57">
        <f>SUM(I39+K39+M39+O39+Q39+S39+U39+Y39+W39+AA39+AC39+AE39+AG39)</f>
        <v>2</v>
      </c>
      <c r="G39" s="61">
        <f t="shared" si="15"/>
        <v>0</v>
      </c>
      <c r="H39" s="25"/>
      <c r="I39" s="13" t="s">
        <v>58</v>
      </c>
      <c r="J39" s="61">
        <f t="shared" si="14"/>
        <v>0</v>
      </c>
    </row>
    <row r="40" spans="1:10" ht="15.75" customHeight="1">
      <c r="A40" s="25"/>
      <c r="B40" s="108"/>
      <c r="C40" s="84"/>
      <c r="D40" s="116"/>
      <c r="E40" s="32"/>
      <c r="F40" s="9"/>
      <c r="G40" s="61"/>
      <c r="H40" s="25"/>
      <c r="I40" s="9"/>
      <c r="J40" s="4"/>
    </row>
    <row r="41" spans="1:10" ht="15.75" customHeight="1">
      <c r="A41" s="43">
        <v>4.2</v>
      </c>
      <c r="B41" s="107" t="s">
        <v>64</v>
      </c>
      <c r="C41" s="83"/>
      <c r="D41" s="117"/>
      <c r="E41" s="33"/>
      <c r="F41" s="10"/>
      <c r="G41" s="60"/>
      <c r="H41" s="26"/>
      <c r="I41" s="10"/>
      <c r="J41" s="5"/>
    </row>
    <row r="42" spans="1:10" ht="30.6" customHeight="1">
      <c r="A42" s="44">
        <v>4.2009999999999996</v>
      </c>
      <c r="B42" s="106" t="s">
        <v>182</v>
      </c>
      <c r="C42" s="82" t="s">
        <v>172</v>
      </c>
      <c r="D42" s="163" t="s">
        <v>187</v>
      </c>
      <c r="E42" s="32"/>
      <c r="F42" s="9" t="str">
        <f t="shared" ref="F42:F43" si="16">I42</f>
        <v>20</v>
      </c>
      <c r="G42" s="61">
        <f t="shared" ref="G42:G43" si="17">F42*$E42</f>
        <v>0</v>
      </c>
      <c r="H42" s="25"/>
      <c r="I42" s="13" t="s">
        <v>191</v>
      </c>
      <c r="J42" s="61">
        <f t="shared" ref="J42:J43" si="18">I42*$E42</f>
        <v>0</v>
      </c>
    </row>
    <row r="43" spans="1:10" ht="15" customHeight="1">
      <c r="A43" s="44">
        <v>4.202</v>
      </c>
      <c r="B43" s="106" t="s">
        <v>176</v>
      </c>
      <c r="C43" s="82" t="s">
        <v>48</v>
      </c>
      <c r="D43" s="162" t="s">
        <v>178</v>
      </c>
      <c r="E43" s="32"/>
      <c r="F43" s="9" t="str">
        <f t="shared" si="16"/>
        <v>4</v>
      </c>
      <c r="G43" s="61">
        <f t="shared" si="17"/>
        <v>0</v>
      </c>
      <c r="H43" s="25"/>
      <c r="I43" s="13" t="s">
        <v>62</v>
      </c>
      <c r="J43" s="61">
        <f t="shared" si="18"/>
        <v>0</v>
      </c>
    </row>
    <row r="44" spans="1:10" ht="15.75" customHeight="1">
      <c r="A44" s="25"/>
      <c r="B44" s="108"/>
      <c r="C44" s="84"/>
      <c r="D44" s="116"/>
      <c r="E44" s="32"/>
      <c r="F44" s="9"/>
      <c r="G44" s="61"/>
      <c r="H44" s="25"/>
      <c r="I44" s="9"/>
      <c r="J44" s="4"/>
    </row>
    <row r="45" spans="1:10" ht="15.75" customHeight="1">
      <c r="A45" s="67">
        <v>5</v>
      </c>
      <c r="B45" s="107" t="s">
        <v>33</v>
      </c>
      <c r="C45" s="83"/>
      <c r="D45" s="126"/>
      <c r="E45" s="33"/>
      <c r="F45" s="10"/>
      <c r="G45" s="60"/>
      <c r="H45" s="26"/>
      <c r="I45" s="10"/>
      <c r="J45" s="5"/>
    </row>
    <row r="46" spans="1:10" ht="15.75" customHeight="1">
      <c r="A46" s="66">
        <v>5.0999999999999996</v>
      </c>
      <c r="B46" s="111" t="s">
        <v>34</v>
      </c>
      <c r="C46" s="85"/>
      <c r="D46" s="116"/>
      <c r="E46" s="32"/>
      <c r="F46" s="9"/>
      <c r="G46" s="61"/>
      <c r="H46" s="25"/>
      <c r="I46" s="9"/>
      <c r="J46" s="4"/>
    </row>
    <row r="47" spans="1:10" ht="15" customHeight="1">
      <c r="A47" s="44">
        <v>5.101</v>
      </c>
      <c r="B47" s="112" t="s">
        <v>120</v>
      </c>
      <c r="C47" s="87"/>
      <c r="D47" s="116" t="s">
        <v>121</v>
      </c>
      <c r="E47" s="32">
        <v>0</v>
      </c>
      <c r="F47" s="9">
        <f t="shared" ref="F47:F48" si="19">I47</f>
        <v>0</v>
      </c>
      <c r="G47" s="61">
        <f t="shared" ref="G47:G48" si="20">F47*$E47</f>
        <v>0</v>
      </c>
      <c r="H47" s="25"/>
      <c r="I47" s="14"/>
      <c r="J47" s="61">
        <f t="shared" ref="J47:J48" si="21">I47*$E47</f>
        <v>0</v>
      </c>
    </row>
    <row r="48" spans="1:10" ht="15.75" customHeight="1">
      <c r="A48" s="44">
        <v>5.1020000000000003</v>
      </c>
      <c r="B48" s="112" t="s">
        <v>120</v>
      </c>
      <c r="C48" s="87"/>
      <c r="D48" s="116" t="s">
        <v>121</v>
      </c>
      <c r="E48" s="32">
        <v>0</v>
      </c>
      <c r="F48" s="9">
        <f t="shared" si="19"/>
        <v>0</v>
      </c>
      <c r="G48" s="61">
        <f t="shared" si="20"/>
        <v>0</v>
      </c>
      <c r="H48" s="25"/>
      <c r="I48" s="13"/>
      <c r="J48" s="61">
        <f t="shared" si="21"/>
        <v>0</v>
      </c>
    </row>
    <row r="49" spans="1:10" ht="15.75" customHeight="1">
      <c r="A49" s="25"/>
      <c r="B49" s="108"/>
      <c r="C49" s="84"/>
      <c r="D49" s="116"/>
      <c r="E49" s="32"/>
      <c r="F49" s="9"/>
      <c r="G49" s="61"/>
      <c r="H49" s="25"/>
      <c r="I49" s="13"/>
      <c r="J49" s="11"/>
    </row>
    <row r="50" spans="1:10" ht="15.75" customHeight="1">
      <c r="A50" s="43">
        <v>5.2</v>
      </c>
      <c r="B50" s="107" t="s">
        <v>35</v>
      </c>
      <c r="C50" s="83"/>
      <c r="D50" s="117"/>
      <c r="E50" s="33"/>
      <c r="F50" s="10"/>
      <c r="G50" s="60"/>
      <c r="H50" s="26"/>
      <c r="I50" s="10"/>
      <c r="J50" s="5"/>
    </row>
    <row r="51" spans="1:10" ht="15" customHeight="1">
      <c r="A51" s="44">
        <v>5.2009999999999996</v>
      </c>
      <c r="B51" s="113" t="s">
        <v>117</v>
      </c>
      <c r="C51" s="94"/>
      <c r="D51" s="122" t="s">
        <v>119</v>
      </c>
      <c r="E51" s="32">
        <v>0</v>
      </c>
      <c r="F51" s="9" t="str">
        <f t="shared" ref="F51:F52" si="22">I51</f>
        <v>1</v>
      </c>
      <c r="G51" s="61">
        <f t="shared" ref="G51:G52" si="23">F51*$E51</f>
        <v>0</v>
      </c>
      <c r="H51" s="25"/>
      <c r="I51" s="13" t="s">
        <v>56</v>
      </c>
      <c r="J51" s="61">
        <f t="shared" ref="J51:J52" si="24">I51*$E51</f>
        <v>0</v>
      </c>
    </row>
    <row r="52" spans="1:10" ht="15.75" customHeight="1">
      <c r="A52" s="44">
        <v>5.2050000000000001</v>
      </c>
      <c r="B52" s="113" t="s">
        <v>77</v>
      </c>
      <c r="C52" s="94"/>
      <c r="D52" s="121" t="s">
        <v>118</v>
      </c>
      <c r="E52" s="32">
        <v>0</v>
      </c>
      <c r="F52" s="9" t="str">
        <f t="shared" si="22"/>
        <v>1</v>
      </c>
      <c r="G52" s="61">
        <f t="shared" si="23"/>
        <v>0</v>
      </c>
      <c r="H52" s="25"/>
      <c r="I52" s="13" t="s">
        <v>56</v>
      </c>
      <c r="J52" s="61">
        <f t="shared" si="24"/>
        <v>0</v>
      </c>
    </row>
    <row r="53" spans="1:10" ht="15.75" customHeight="1">
      <c r="A53" s="25"/>
      <c r="B53" s="108"/>
      <c r="C53" s="84"/>
      <c r="D53" s="116"/>
      <c r="E53" s="32"/>
      <c r="F53" s="9"/>
      <c r="G53" s="61"/>
      <c r="H53" s="25"/>
      <c r="I53" s="9"/>
      <c r="J53" s="4"/>
    </row>
    <row r="54" spans="1:10" ht="15.75" customHeight="1">
      <c r="A54" s="43">
        <v>5.3</v>
      </c>
      <c r="B54" s="107" t="s">
        <v>82</v>
      </c>
      <c r="C54" s="83"/>
      <c r="D54" s="117"/>
      <c r="E54" s="33"/>
      <c r="F54" s="10"/>
      <c r="G54" s="60"/>
      <c r="H54" s="26"/>
      <c r="I54" s="10"/>
      <c r="J54" s="5"/>
    </row>
    <row r="55" spans="1:10" ht="15" customHeight="1">
      <c r="A55" s="44">
        <v>5.3010000000000002</v>
      </c>
      <c r="B55" s="113" t="s">
        <v>57</v>
      </c>
      <c r="C55" s="94"/>
      <c r="D55" s="116" t="s">
        <v>57</v>
      </c>
      <c r="E55" s="32"/>
      <c r="F55" s="57"/>
      <c r="G55" s="61"/>
      <c r="H55" s="25"/>
      <c r="I55" s="14"/>
      <c r="J55" s="61"/>
    </row>
    <row r="56" spans="1:10" ht="15" customHeight="1">
      <c r="A56" s="44"/>
      <c r="B56" s="113"/>
      <c r="C56" s="94"/>
      <c r="D56" s="122"/>
      <c r="E56" s="32"/>
      <c r="F56" s="57"/>
      <c r="G56" s="61"/>
      <c r="H56" s="25"/>
      <c r="I56" s="13"/>
      <c r="J56" s="61"/>
    </row>
    <row r="57" spans="1:10" ht="15.75" customHeight="1">
      <c r="A57" s="43">
        <v>5.4</v>
      </c>
      <c r="B57" s="107" t="s">
        <v>40</v>
      </c>
      <c r="C57" s="83"/>
      <c r="D57" s="117"/>
      <c r="E57" s="33"/>
      <c r="F57" s="10"/>
      <c r="G57" s="60"/>
      <c r="H57" s="26"/>
      <c r="I57" s="10"/>
      <c r="J57" s="5"/>
    </row>
    <row r="58" spans="1:10" ht="15" customHeight="1">
      <c r="A58" s="44">
        <v>5.4009999999999998</v>
      </c>
      <c r="B58" s="113" t="s">
        <v>124</v>
      </c>
      <c r="C58" s="94"/>
      <c r="D58" s="122" t="s">
        <v>123</v>
      </c>
      <c r="E58" s="32">
        <v>0</v>
      </c>
      <c r="F58" s="57">
        <v>1</v>
      </c>
      <c r="G58" s="61">
        <v>0</v>
      </c>
      <c r="H58" s="25"/>
      <c r="I58" s="13" t="s">
        <v>56</v>
      </c>
      <c r="J58" s="61">
        <f t="shared" ref="J58:J59" si="25">I58*$E58</f>
        <v>0</v>
      </c>
    </row>
    <row r="59" spans="1:10" ht="15" customHeight="1">
      <c r="A59" s="44">
        <v>5.4020000000000001</v>
      </c>
      <c r="B59" s="113" t="s">
        <v>124</v>
      </c>
      <c r="C59" s="94"/>
      <c r="D59" s="122" t="s">
        <v>125</v>
      </c>
      <c r="E59" s="32">
        <v>0</v>
      </c>
      <c r="F59" s="57">
        <v>1</v>
      </c>
      <c r="G59" s="61">
        <v>0</v>
      </c>
      <c r="H59" s="25"/>
      <c r="I59" s="13" t="s">
        <v>56</v>
      </c>
      <c r="J59" s="61">
        <f t="shared" si="25"/>
        <v>0</v>
      </c>
    </row>
    <row r="60" spans="1:10" ht="15" customHeight="1">
      <c r="A60" s="44">
        <v>5.4029999999999996</v>
      </c>
      <c r="B60" s="113" t="s">
        <v>124</v>
      </c>
      <c r="C60" s="94"/>
      <c r="D60" s="122" t="s">
        <v>126</v>
      </c>
      <c r="E60" s="32">
        <v>0</v>
      </c>
      <c r="F60" s="57">
        <v>1</v>
      </c>
      <c r="G60" s="61">
        <v>0</v>
      </c>
      <c r="H60" s="25"/>
      <c r="I60" s="13" t="s">
        <v>56</v>
      </c>
      <c r="J60" s="61">
        <f t="shared" ref="J60:J62" si="26">I60*$E60</f>
        <v>0</v>
      </c>
    </row>
    <row r="61" spans="1:10" ht="15" customHeight="1">
      <c r="A61" s="44">
        <v>5.4039999999999999</v>
      </c>
      <c r="B61" s="113" t="s">
        <v>124</v>
      </c>
      <c r="C61" s="94"/>
      <c r="D61" s="122" t="s">
        <v>127</v>
      </c>
      <c r="E61" s="32">
        <v>0</v>
      </c>
      <c r="F61" s="57">
        <v>1</v>
      </c>
      <c r="G61" s="61">
        <v>0</v>
      </c>
      <c r="H61" s="25"/>
      <c r="I61" s="13" t="s">
        <v>56</v>
      </c>
      <c r="J61" s="61">
        <f t="shared" si="26"/>
        <v>0</v>
      </c>
    </row>
    <row r="62" spans="1:10" ht="15" customHeight="1">
      <c r="A62" s="44">
        <v>5.4050000000000002</v>
      </c>
      <c r="B62" s="113" t="s">
        <v>124</v>
      </c>
      <c r="C62" s="94"/>
      <c r="D62" s="122" t="s">
        <v>128</v>
      </c>
      <c r="E62" s="32">
        <v>0</v>
      </c>
      <c r="F62" s="57">
        <v>1</v>
      </c>
      <c r="G62" s="61">
        <v>0</v>
      </c>
      <c r="H62" s="25"/>
      <c r="I62" s="13" t="s">
        <v>56</v>
      </c>
      <c r="J62" s="61">
        <f t="shared" si="26"/>
        <v>0</v>
      </c>
    </row>
    <row r="63" spans="1:10" ht="15" customHeight="1">
      <c r="A63" s="44">
        <v>5.4059999999999997</v>
      </c>
      <c r="B63" s="113" t="s">
        <v>124</v>
      </c>
      <c r="C63" s="94"/>
      <c r="D63" s="122" t="s">
        <v>129</v>
      </c>
      <c r="E63" s="32">
        <v>0</v>
      </c>
      <c r="F63" s="57">
        <v>1</v>
      </c>
      <c r="G63" s="61">
        <v>0</v>
      </c>
      <c r="H63" s="25"/>
      <c r="I63" s="13" t="s">
        <v>56</v>
      </c>
      <c r="J63" s="61">
        <f t="shared" ref="J63" si="27">I63*$E63</f>
        <v>0</v>
      </c>
    </row>
    <row r="64" spans="1:10" ht="15" customHeight="1">
      <c r="A64" s="44">
        <v>5.407</v>
      </c>
      <c r="B64" s="113" t="s">
        <v>124</v>
      </c>
      <c r="C64" s="94"/>
      <c r="D64" s="122" t="s">
        <v>130</v>
      </c>
      <c r="E64" s="32">
        <v>0</v>
      </c>
      <c r="F64" s="57">
        <v>1</v>
      </c>
      <c r="G64" s="61">
        <v>0</v>
      </c>
      <c r="H64" s="25"/>
      <c r="I64" s="13" t="s">
        <v>56</v>
      </c>
      <c r="J64" s="61">
        <f t="shared" ref="J64" si="28">I64*$E64</f>
        <v>0</v>
      </c>
    </row>
    <row r="65" spans="1:10" ht="15.75" customHeight="1">
      <c r="A65" s="25"/>
      <c r="B65" s="108"/>
      <c r="C65" s="84"/>
      <c r="D65" s="116"/>
      <c r="E65" s="32"/>
      <c r="F65" s="9"/>
      <c r="G65" s="61"/>
      <c r="H65" s="25"/>
      <c r="I65" s="13"/>
      <c r="J65" s="4"/>
    </row>
    <row r="66" spans="1:10" ht="15.75" customHeight="1">
      <c r="A66" s="43">
        <v>6</v>
      </c>
      <c r="B66" s="107" t="s">
        <v>37</v>
      </c>
      <c r="C66" s="83"/>
      <c r="D66" s="117"/>
      <c r="E66" s="33"/>
      <c r="F66" s="10"/>
      <c r="G66" s="60"/>
      <c r="H66" s="26"/>
      <c r="I66" s="10"/>
      <c r="J66" s="5"/>
    </row>
    <row r="67" spans="1:10" ht="15.75" customHeight="1">
      <c r="A67" s="66">
        <v>6.1</v>
      </c>
      <c r="B67" s="108" t="s">
        <v>73</v>
      </c>
      <c r="C67" s="84"/>
      <c r="D67" s="116"/>
      <c r="E67" s="32">
        <v>0</v>
      </c>
      <c r="F67" s="57">
        <v>1</v>
      </c>
      <c r="G67" s="61">
        <f t="shared" ref="G67" si="29">F67*E67</f>
        <v>0</v>
      </c>
      <c r="H67" s="25"/>
      <c r="I67" s="9">
        <v>1</v>
      </c>
      <c r="J67" s="61">
        <f t="shared" ref="J67" si="30">I67*$E67</f>
        <v>0</v>
      </c>
    </row>
    <row r="68" spans="1:10" ht="15.75" customHeight="1">
      <c r="A68" s="25"/>
      <c r="B68" s="103"/>
      <c r="C68" s="49"/>
      <c r="D68" s="116"/>
      <c r="E68" s="32"/>
      <c r="F68" s="9"/>
      <c r="G68" s="61"/>
      <c r="H68" s="25"/>
      <c r="I68" s="9"/>
      <c r="J68" s="4"/>
    </row>
    <row r="69" spans="1:10" ht="15.75" customHeight="1">
      <c r="A69" s="66">
        <v>6.2</v>
      </c>
      <c r="B69" s="103" t="s">
        <v>38</v>
      </c>
      <c r="C69" s="49"/>
      <c r="D69" s="116"/>
      <c r="E69" s="32">
        <v>0</v>
      </c>
      <c r="F69" s="57">
        <v>1</v>
      </c>
      <c r="G69" s="61">
        <f t="shared" ref="G69" si="31">F69*E69</f>
        <v>0</v>
      </c>
      <c r="H69" s="25"/>
      <c r="I69" s="9">
        <v>1</v>
      </c>
      <c r="J69" s="61">
        <f t="shared" ref="J69" si="32">I69*$E69</f>
        <v>0</v>
      </c>
    </row>
    <row r="70" spans="1:10" ht="15.75" customHeight="1">
      <c r="A70" s="25"/>
      <c r="B70" s="103"/>
      <c r="C70" s="49"/>
      <c r="D70" s="116"/>
      <c r="E70" s="32"/>
      <c r="F70" s="9"/>
      <c r="G70" s="61"/>
      <c r="H70" s="25"/>
      <c r="I70" s="9"/>
      <c r="J70" s="4"/>
    </row>
    <row r="71" spans="1:10" ht="15.75" customHeight="1">
      <c r="A71" s="66">
        <v>6.3</v>
      </c>
      <c r="B71" s="103" t="s">
        <v>39</v>
      </c>
      <c r="C71" s="49"/>
      <c r="D71" s="116"/>
      <c r="E71" s="32">
        <v>0</v>
      </c>
      <c r="F71" s="57">
        <v>1</v>
      </c>
      <c r="G71" s="61">
        <f t="shared" ref="G71" si="33">F71*E71</f>
        <v>0</v>
      </c>
      <c r="H71" s="25"/>
      <c r="I71" s="9">
        <v>1</v>
      </c>
      <c r="J71" s="61">
        <f t="shared" ref="J71" si="34">I71*$E71</f>
        <v>0</v>
      </c>
    </row>
    <row r="72" spans="1:10" ht="15.75" customHeight="1">
      <c r="A72" s="25"/>
      <c r="B72" s="103"/>
      <c r="C72" s="49"/>
      <c r="D72" s="116"/>
      <c r="E72" s="32"/>
      <c r="F72" s="9"/>
      <c r="G72" s="61"/>
      <c r="H72" s="25"/>
      <c r="I72" s="9"/>
      <c r="J72" s="4"/>
    </row>
    <row r="73" spans="1:10" ht="15.75" customHeight="1">
      <c r="A73" s="66">
        <v>6.4</v>
      </c>
      <c r="B73" s="114" t="s">
        <v>40</v>
      </c>
      <c r="C73" s="90"/>
      <c r="D73" s="127"/>
      <c r="E73" s="32">
        <v>0</v>
      </c>
      <c r="F73" s="9"/>
      <c r="G73" s="61">
        <f t="shared" ref="G73" si="35">F73*E73</f>
        <v>0</v>
      </c>
      <c r="H73" s="25"/>
      <c r="I73" s="9">
        <v>1</v>
      </c>
      <c r="J73" s="61">
        <f t="shared" ref="J73" si="36">I73*$E73</f>
        <v>0</v>
      </c>
    </row>
    <row r="74" spans="1:10" ht="15.75" customHeight="1" thickBot="1">
      <c r="A74" s="69"/>
      <c r="B74" s="115"/>
      <c r="C74" s="88"/>
      <c r="D74" s="128"/>
      <c r="E74" s="39"/>
      <c r="F74" s="17"/>
      <c r="G74" s="70"/>
      <c r="H74" s="25"/>
      <c r="I74" s="17"/>
      <c r="J74" s="20"/>
    </row>
    <row r="75" spans="1:10" ht="18.75" customHeight="1" thickBot="1">
      <c r="A75" s="68"/>
      <c r="B75" s="89" t="s">
        <v>41</v>
      </c>
      <c r="C75" s="89"/>
      <c r="D75" s="77" t="s">
        <v>42</v>
      </c>
      <c r="E75" s="38"/>
      <c r="F75" s="80"/>
      <c r="G75" s="71">
        <f>SUM(G7:G74)</f>
        <v>0</v>
      </c>
      <c r="I75" s="79"/>
      <c r="J75" s="19">
        <f>SUM(J7:J74)</f>
        <v>0</v>
      </c>
    </row>
    <row r="76" spans="1:10" ht="15" customHeight="1">
      <c r="F76" s="81"/>
      <c r="G76" s="72"/>
    </row>
    <row r="77" spans="1:10" ht="15" customHeight="1">
      <c r="D77" s="76"/>
      <c r="E77" s="37"/>
      <c r="F77" s="30"/>
      <c r="G77" s="73"/>
      <c r="H77" s="30"/>
      <c r="I77" s="73"/>
    </row>
    <row r="78" spans="1:10" ht="12.75" customHeight="1">
      <c r="D78" s="75"/>
      <c r="E78" s="36"/>
      <c r="G78" s="36"/>
      <c r="H78" s="29"/>
      <c r="I78" s="36"/>
    </row>
    <row r="79" spans="1:10" ht="12.75" customHeight="1">
      <c r="G79" s="36"/>
      <c r="H79" s="29"/>
      <c r="I79" s="36"/>
    </row>
    <row r="80" spans="1:10" ht="12.75" customHeight="1">
      <c r="E80" s="35"/>
      <c r="H80" s="29"/>
      <c r="I80" s="36"/>
    </row>
    <row r="81" spans="4:9" ht="12.75" customHeight="1">
      <c r="D81" s="78"/>
      <c r="E81" s="36"/>
      <c r="G81" s="36"/>
      <c r="H81" s="29"/>
      <c r="I81" s="36"/>
    </row>
    <row r="82" spans="4:9" ht="12.75" customHeight="1">
      <c r="G82" s="36"/>
      <c r="H82" s="29"/>
      <c r="I82" s="36"/>
    </row>
  </sheetData>
  <mergeCells count="3">
    <mergeCell ref="F2:G2"/>
    <mergeCell ref="I2:J2"/>
    <mergeCell ref="I1:J1"/>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Replacement BOM&amp;S</vt:lpstr>
      <vt:lpstr>New Site BOM&amp;S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Peabody</dc:creator>
  <cp:keywords/>
  <dc:description/>
  <cp:lastModifiedBy>Scott Peabody</cp:lastModifiedBy>
  <dcterms:created xsi:type="dcterms:W3CDTF">2022-08-24T15:09:37Z</dcterms:created>
  <dcterms:modified xsi:type="dcterms:W3CDTF">2023-08-11T18:30:21Z</dcterms:modified>
  <cp:category/>
</cp:coreProperties>
</file>